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 Persönliches\06_Studio_Musik\Gitarre Tools\"/>
    </mc:Choice>
  </mc:AlternateContent>
  <xr:revisionPtr revIDLastSave="0" documentId="13_ncr:1_{CCDAEADD-8388-4DF2-89E5-395BC8D5E967}" xr6:coauthVersionLast="46" xr6:coauthVersionMax="46" xr10:uidLastSave="{00000000-0000-0000-0000-000000000000}"/>
  <workbookProtection workbookAlgorithmName="SHA-512" workbookHashValue="0+rdwxb1mjBuq91N7J5hrvGpaK/Bb9hBbW/+iVSScYLcGCkwLgidazizYPmAmiUhkFT36Ds4EgxhggtfAgm7pA==" workbookSaltValue="hfYNBwUBCyFj3JKjK5EeGA==" workbookSpinCount="100000" lockStructure="1"/>
  <bookViews>
    <workbookView xWindow="-120" yWindow="-120" windowWidth="29040" windowHeight="15840" firstSheet="5" activeTab="10" xr2:uid="{FBD12C79-1FBA-48A1-8DAC-D4AA0DC2C571}"/>
  </bookViews>
  <sheets>
    <sheet name="Listescales" sheetId="2" state="hidden" r:id="rId1"/>
    <sheet name="Liste Triads" sheetId="3" state="hidden" r:id="rId2"/>
    <sheet name="Liste Intrvals 1" sheetId="11" state="hidden" r:id="rId3"/>
    <sheet name="Liste Intrvals 2" sheetId="13" state="hidden" r:id="rId4"/>
    <sheet name="Listechords" sheetId="7" state="hidden" r:id="rId5"/>
    <sheet name="Introseite" sheetId="15" r:id="rId6"/>
    <sheet name="Scales" sheetId="1" r:id="rId7"/>
    <sheet name="Triads" sheetId="4" r:id="rId8"/>
    <sheet name="Intervals 1" sheetId="12" r:id="rId9"/>
    <sheet name="Intervals 2" sheetId="14" r:id="rId10"/>
    <sheet name="Chords" sheetId="9" r:id="rId11"/>
    <sheet name="Songstruktur" sheetId="10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9" l="1"/>
  <c r="O12" i="14" l="1"/>
  <c r="P12" i="14"/>
  <c r="B11" i="14"/>
  <c r="B6" i="14"/>
  <c r="E12" i="14" s="1"/>
  <c r="C15" i="13"/>
  <c r="C14" i="13"/>
  <c r="C13" i="13"/>
  <c r="C12" i="13"/>
  <c r="C11" i="13"/>
  <c r="C10" i="13"/>
  <c r="C9" i="13"/>
  <c r="C8" i="13"/>
  <c r="C7" i="13"/>
  <c r="C6" i="13"/>
  <c r="C5" i="13"/>
  <c r="C4" i="13"/>
  <c r="B11" i="12"/>
  <c r="C11" i="12"/>
  <c r="D11" i="12"/>
  <c r="E11" i="12"/>
  <c r="E12" i="12" s="1"/>
  <c r="E15" i="12" s="1"/>
  <c r="F11" i="12"/>
  <c r="F12" i="12" s="1"/>
  <c r="F15" i="12" s="1"/>
  <c r="G11" i="12"/>
  <c r="G12" i="12" s="1"/>
  <c r="G15" i="12" s="1"/>
  <c r="H11" i="12"/>
  <c r="H12" i="12" s="1"/>
  <c r="H15" i="12" s="1"/>
  <c r="I11" i="12"/>
  <c r="I12" i="12" s="1"/>
  <c r="I15" i="12" s="1"/>
  <c r="B6" i="12"/>
  <c r="C15" i="11"/>
  <c r="C14" i="11"/>
  <c r="C13" i="11"/>
  <c r="C12" i="11"/>
  <c r="C11" i="11"/>
  <c r="C10" i="11"/>
  <c r="C9" i="11"/>
  <c r="C8" i="11"/>
  <c r="C7" i="11"/>
  <c r="C6" i="11"/>
  <c r="C5" i="11"/>
  <c r="C4" i="11"/>
  <c r="N12" i="14" l="1"/>
  <c r="M12" i="14"/>
  <c r="L12" i="14"/>
  <c r="K12" i="14"/>
  <c r="J12" i="14"/>
  <c r="I12" i="14"/>
  <c r="H12" i="14"/>
  <c r="G12" i="14"/>
  <c r="F12" i="14"/>
  <c r="D12" i="14"/>
  <c r="B12" i="14"/>
  <c r="C12" i="14"/>
  <c r="C12" i="12"/>
  <c r="B12" i="12"/>
  <c r="D12" i="12"/>
  <c r="D15" i="12" s="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11" i="10"/>
  <c r="H10" i="10"/>
  <c r="I10" i="10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/>
  <c r="I23" i="10"/>
  <c r="I24" i="10"/>
  <c r="I25" i="10"/>
  <c r="I26" i="10"/>
  <c r="K22" i="10"/>
  <c r="K23" i="10"/>
  <c r="K24" i="10"/>
  <c r="K25" i="10"/>
  <c r="K26" i="10"/>
  <c r="L24" i="10"/>
  <c r="L25" i="10"/>
  <c r="L26" i="10"/>
  <c r="K21" i="10" l="1"/>
  <c r="K16" i="10"/>
  <c r="K20" i="10"/>
  <c r="K14" i="10"/>
  <c r="K18" i="10"/>
  <c r="K13" i="10"/>
  <c r="K17" i="10"/>
  <c r="K12" i="10"/>
  <c r="K10" i="10"/>
  <c r="K19" i="10"/>
  <c r="K15" i="10"/>
  <c r="K11" i="10"/>
  <c r="C10" i="9"/>
  <c r="D10" i="9"/>
  <c r="E10" i="9"/>
  <c r="F10" i="9"/>
  <c r="G10" i="9"/>
  <c r="H10" i="9"/>
  <c r="I10" i="9"/>
  <c r="I11" i="9" s="1"/>
  <c r="I14" i="9" s="1"/>
  <c r="B6" i="9"/>
  <c r="C13" i="7"/>
  <c r="C12" i="7"/>
  <c r="C11" i="7"/>
  <c r="C10" i="7"/>
  <c r="C9" i="7"/>
  <c r="C8" i="7"/>
  <c r="C7" i="7"/>
  <c r="C6" i="7"/>
  <c r="C5" i="7"/>
  <c r="C4" i="7"/>
  <c r="C3" i="7"/>
  <c r="C2" i="7"/>
  <c r="C10" i="4"/>
  <c r="D10" i="4"/>
  <c r="E10" i="4"/>
  <c r="F10" i="4"/>
  <c r="G10" i="4"/>
  <c r="H10" i="4"/>
  <c r="I10" i="4"/>
  <c r="I11" i="4" s="1"/>
  <c r="I14" i="4" s="1"/>
  <c r="B10" i="4"/>
  <c r="B6" i="4"/>
  <c r="C15" i="3"/>
  <c r="C14" i="3"/>
  <c r="C13" i="3"/>
  <c r="C12" i="3"/>
  <c r="C11" i="3"/>
  <c r="C10" i="3"/>
  <c r="C9" i="3"/>
  <c r="C8" i="3"/>
  <c r="C7" i="3"/>
  <c r="C6" i="3"/>
  <c r="C5" i="3"/>
  <c r="C4" i="3"/>
  <c r="U14" i="9"/>
  <c r="U23" i="9"/>
  <c r="S5" i="9"/>
  <c r="M10" i="10" l="1"/>
  <c r="B11" i="9"/>
  <c r="B14" i="9" s="1"/>
  <c r="F11" i="9"/>
  <c r="F14" i="9" s="1"/>
  <c r="C11" i="9"/>
  <c r="C14" i="9" s="1"/>
  <c r="G11" i="9"/>
  <c r="G14" i="9" s="1"/>
  <c r="D11" i="9"/>
  <c r="D14" i="9" s="1"/>
  <c r="H11" i="9"/>
  <c r="H14" i="9" s="1"/>
  <c r="E11" i="9"/>
  <c r="E14" i="9" s="1"/>
  <c r="B11" i="4"/>
  <c r="B14" i="4" s="1"/>
  <c r="F11" i="4"/>
  <c r="F14" i="4" s="1"/>
  <c r="C11" i="4"/>
  <c r="G11" i="4"/>
  <c r="G14" i="4" s="1"/>
  <c r="D11" i="4"/>
  <c r="D14" i="4" s="1"/>
  <c r="H11" i="4"/>
  <c r="H14" i="4" s="1"/>
  <c r="E11" i="4"/>
  <c r="E14" i="4" s="1"/>
  <c r="C3" i="2"/>
  <c r="K15" i="14" s="1"/>
  <c r="C4" i="2"/>
  <c r="C5" i="2"/>
  <c r="M15" i="14" s="1"/>
  <c r="C6" i="2"/>
  <c r="C7" i="2"/>
  <c r="C15" i="14" s="1"/>
  <c r="C8" i="2"/>
  <c r="D15" i="14" s="1"/>
  <c r="C9" i="2"/>
  <c r="E15" i="14" s="1"/>
  <c r="C10" i="2"/>
  <c r="C11" i="2"/>
  <c r="G15" i="14" s="1"/>
  <c r="C12" i="2"/>
  <c r="H15" i="14" s="1"/>
  <c r="C13" i="2"/>
  <c r="I15" i="14" s="1"/>
  <c r="C2" i="2"/>
  <c r="J15" i="14" s="1"/>
  <c r="B6" i="1"/>
  <c r="I10" i="1"/>
  <c r="I11" i="1" s="1"/>
  <c r="L15" i="14" l="1"/>
  <c r="B15" i="12"/>
  <c r="C15" i="12"/>
  <c r="F15" i="14"/>
  <c r="B15" i="14"/>
  <c r="N15" i="14"/>
  <c r="C14" i="4"/>
  <c r="F10" i="1"/>
  <c r="F11" i="1" s="1"/>
  <c r="F14" i="1" s="1"/>
  <c r="B10" i="1"/>
  <c r="B11" i="1" s="1"/>
  <c r="B14" i="1" s="1"/>
  <c r="C10" i="1"/>
  <c r="C11" i="1" s="1"/>
  <c r="C14" i="1" s="1"/>
  <c r="G10" i="1"/>
  <c r="G11" i="1" s="1"/>
  <c r="G14" i="1" s="1"/>
  <c r="D10" i="1"/>
  <c r="H10" i="1"/>
  <c r="H11" i="1" s="1"/>
  <c r="H14" i="1" s="1"/>
  <c r="E10" i="1"/>
  <c r="E11" i="1" s="1"/>
  <c r="E14" i="1" s="1"/>
  <c r="I14" i="1"/>
  <c r="D11" i="1" l="1"/>
  <c r="D14" i="1" s="1"/>
</calcChain>
</file>

<file path=xl/sharedStrings.xml><?xml version="1.0" encoding="utf-8"?>
<sst xmlns="http://schemas.openxmlformats.org/spreadsheetml/2006/main" count="837" uniqueCount="148">
  <si>
    <t>E</t>
  </si>
  <si>
    <t>F</t>
  </si>
  <si>
    <t>G</t>
  </si>
  <si>
    <t>A</t>
  </si>
  <si>
    <t>Bb</t>
  </si>
  <si>
    <t>B</t>
  </si>
  <si>
    <t>C</t>
  </si>
  <si>
    <t>D</t>
  </si>
  <si>
    <r>
      <t>A</t>
    </r>
    <r>
      <rPr>
        <vertAlign val="superscript"/>
        <sz val="11"/>
        <color theme="1"/>
        <rFont val="Calibri"/>
        <family val="2"/>
        <scheme val="minor"/>
      </rPr>
      <t>b</t>
    </r>
  </si>
  <si>
    <r>
      <t>B</t>
    </r>
    <r>
      <rPr>
        <vertAlign val="superscript"/>
        <sz val="11"/>
        <color theme="1"/>
        <rFont val="Calibri"/>
        <family val="2"/>
        <scheme val="minor"/>
      </rPr>
      <t>b</t>
    </r>
  </si>
  <si>
    <r>
      <t>D</t>
    </r>
    <r>
      <rPr>
        <vertAlign val="superscript"/>
        <sz val="11"/>
        <color theme="1"/>
        <rFont val="Calibri"/>
        <family val="2"/>
        <scheme val="minor"/>
      </rPr>
      <t>b</t>
    </r>
  </si>
  <si>
    <r>
      <t>E</t>
    </r>
    <r>
      <rPr>
        <vertAlign val="superscript"/>
        <sz val="11"/>
        <color theme="1"/>
        <rFont val="Calibri"/>
        <family val="2"/>
        <scheme val="minor"/>
      </rPr>
      <t>b</t>
    </r>
  </si>
  <si>
    <r>
      <t>G</t>
    </r>
    <r>
      <rPr>
        <vertAlign val="superscript"/>
        <sz val="11"/>
        <color theme="1"/>
        <rFont val="Calibri"/>
        <family val="2"/>
        <scheme val="minor"/>
      </rPr>
      <t>b</t>
    </r>
  </si>
  <si>
    <t>Scale</t>
  </si>
  <si>
    <t>Notes</t>
  </si>
  <si>
    <t>Scales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</si>
  <si>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</si>
  <si>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</si>
  <si>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</si>
  <si>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</si>
  <si>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</si>
  <si>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</si>
  <si>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</si>
  <si>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</si>
  <si>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Ionian</t>
  </si>
  <si>
    <t>Dorian</t>
  </si>
  <si>
    <t>Phrygian</t>
  </si>
  <si>
    <t>Lydian</t>
  </si>
  <si>
    <t>Mixolydian</t>
  </si>
  <si>
    <t>Aeolian</t>
  </si>
  <si>
    <t>Locrian</t>
  </si>
  <si>
    <t>Notes of the Scale</t>
  </si>
  <si>
    <t>Guitarscale Generator</t>
  </si>
  <si>
    <r>
      <t>G</t>
    </r>
    <r>
      <rPr>
        <vertAlign val="superscript"/>
        <sz val="11"/>
        <rFont val="Corbel"/>
        <family val="2"/>
      </rPr>
      <t>b</t>
    </r>
  </si>
  <si>
    <r>
      <t>A</t>
    </r>
    <r>
      <rPr>
        <vertAlign val="superscript"/>
        <sz val="11"/>
        <rFont val="Corbel"/>
        <family val="2"/>
      </rPr>
      <t>b</t>
    </r>
  </si>
  <si>
    <r>
      <t>B</t>
    </r>
    <r>
      <rPr>
        <vertAlign val="superscript"/>
        <sz val="11"/>
        <rFont val="Corbel"/>
        <family val="2"/>
      </rPr>
      <t>b</t>
    </r>
  </si>
  <si>
    <r>
      <t>D</t>
    </r>
    <r>
      <rPr>
        <vertAlign val="superscript"/>
        <sz val="11"/>
        <rFont val="Corbel"/>
        <family val="2"/>
      </rPr>
      <t>b</t>
    </r>
  </si>
  <si>
    <r>
      <t>E</t>
    </r>
    <r>
      <rPr>
        <vertAlign val="superscript"/>
        <sz val="11"/>
        <rFont val="Corbel"/>
        <family val="2"/>
      </rPr>
      <t>b</t>
    </r>
  </si>
  <si>
    <t>Roger Ricks Music | 2020</t>
  </si>
  <si>
    <t>Typ</t>
  </si>
  <si>
    <t>Major Scale Modes</t>
  </si>
  <si>
    <t>Melodic Minor</t>
  </si>
  <si>
    <t>Harmonic Minor</t>
  </si>
  <si>
    <t>Miscellaneous</t>
  </si>
  <si>
    <t>Dorian b2</t>
  </si>
  <si>
    <t>§</t>
  </si>
  <si>
    <t>Mode</t>
  </si>
  <si>
    <t>Major</t>
  </si>
  <si>
    <t>Lydian Aug.</t>
  </si>
  <si>
    <t>Mixolydian #11</t>
  </si>
  <si>
    <t>Miolydian b6</t>
  </si>
  <si>
    <t>Locrian Nat 9</t>
  </si>
  <si>
    <t>Altered Dominant</t>
  </si>
  <si>
    <t>Locrian Nat. 6</t>
  </si>
  <si>
    <t>Ionian Aug</t>
  </si>
  <si>
    <t>Dorian #11</t>
  </si>
  <si>
    <t>Phrygian Major</t>
  </si>
  <si>
    <t>Lydian #9</t>
  </si>
  <si>
    <t>Altered Dominant bb7</t>
  </si>
  <si>
    <t>Tonic Diminished</t>
  </si>
  <si>
    <t>Dominant Diminished</t>
  </si>
  <si>
    <t>Whole Tone</t>
  </si>
  <si>
    <t>Augmented</t>
  </si>
  <si>
    <t>Major Pentatonic</t>
  </si>
  <si>
    <t>Minor Pentatonic</t>
  </si>
  <si>
    <t>Major Blues</t>
  </si>
  <si>
    <t>Minor Blues</t>
  </si>
  <si>
    <t>Key</t>
  </si>
  <si>
    <t>Triads</t>
  </si>
  <si>
    <t>diminished</t>
  </si>
  <si>
    <t>augmented</t>
  </si>
  <si>
    <t>major</t>
  </si>
  <si>
    <t>minor</t>
  </si>
  <si>
    <t>Diatonic Triads</t>
  </si>
  <si>
    <t>Seventh Chords</t>
  </si>
  <si>
    <t>Chord</t>
  </si>
  <si>
    <t>Chord Group</t>
  </si>
  <si>
    <t>Ma7</t>
  </si>
  <si>
    <t>-7</t>
  </si>
  <si>
    <t>-7b5</t>
  </si>
  <si>
    <t>°7</t>
  </si>
  <si>
    <t>+Ma7</t>
  </si>
  <si>
    <t>-Ma7</t>
  </si>
  <si>
    <t>+7</t>
  </si>
  <si>
    <t>°Ma7</t>
  </si>
  <si>
    <t>-7#5</t>
  </si>
  <si>
    <t>Song Structure</t>
  </si>
  <si>
    <t>Song Structure Generator</t>
  </si>
  <si>
    <t>Intro</t>
  </si>
  <si>
    <t>Verse</t>
  </si>
  <si>
    <t>Chorus</t>
  </si>
  <si>
    <t>Bridge</t>
  </si>
  <si>
    <t>Solo</t>
  </si>
  <si>
    <t>Outro</t>
  </si>
  <si>
    <t>Bars</t>
  </si>
  <si>
    <t>….</t>
  </si>
  <si>
    <t>Parts</t>
  </si>
  <si>
    <t>Total Bars</t>
  </si>
  <si>
    <t>Duration</t>
  </si>
  <si>
    <t>Total Songlenght</t>
  </si>
  <si>
    <t>Parameters and Pars</t>
  </si>
  <si>
    <t>Nr.</t>
  </si>
  <si>
    <t>Tempo BPM</t>
  </si>
  <si>
    <t>Break</t>
  </si>
  <si>
    <t>Unison</t>
  </si>
  <si>
    <t>m2</t>
  </si>
  <si>
    <t>m3</t>
  </si>
  <si>
    <t>P4</t>
  </si>
  <si>
    <t>A4/d5</t>
  </si>
  <si>
    <t>P5</t>
  </si>
  <si>
    <t>m6</t>
  </si>
  <si>
    <t>m7</t>
  </si>
  <si>
    <t>P8</t>
  </si>
  <si>
    <t>M 2</t>
  </si>
  <si>
    <t>M 3</t>
  </si>
  <si>
    <t>M 6</t>
  </si>
  <si>
    <t>M 7</t>
  </si>
  <si>
    <t>Intervals</t>
  </si>
  <si>
    <t>mild dissonance</t>
  </si>
  <si>
    <t>soft consonance</t>
  </si>
  <si>
    <t>consonance or dissonance</t>
  </si>
  <si>
    <t>sharp dissonance</t>
  </si>
  <si>
    <t>neutral or restless</t>
  </si>
  <si>
    <t>open consonance</t>
  </si>
  <si>
    <t>TT</t>
  </si>
  <si>
    <t>Notes of the Intervals</t>
  </si>
  <si>
    <t>Octave</t>
  </si>
  <si>
    <t>neutral / restless</t>
  </si>
  <si>
    <t>consonance / dissonance</t>
  </si>
  <si>
    <t>minor 2</t>
  </si>
  <si>
    <t>Major 2</t>
  </si>
  <si>
    <t>minor 3</t>
  </si>
  <si>
    <t>Major 3</t>
  </si>
  <si>
    <t>Perfect 4</t>
  </si>
  <si>
    <t>Tritone</t>
  </si>
  <si>
    <t>Perfect 5</t>
  </si>
  <si>
    <t>minor 6</t>
  </si>
  <si>
    <t>Major 6</t>
  </si>
  <si>
    <t>minor 7</t>
  </si>
  <si>
    <t>Major 7</t>
  </si>
  <si>
    <t>_7</t>
  </si>
  <si>
    <t>Welcome to the Guitartoolkit from Roger Ricks</t>
  </si>
  <si>
    <t>The Swiss Army Knife for Guitar Players :-)</t>
  </si>
  <si>
    <t>Just Click on the Tabs below for:</t>
  </si>
  <si>
    <t>-Scales</t>
  </si>
  <si>
    <t>-Triads</t>
  </si>
  <si>
    <t>-Intervals</t>
  </si>
  <si>
    <t>-Chords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</si>
</sst>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orbel"/>
      <family val="2"/>
    </font>
    <font>
      <b/>
      <sz val="14"/>
      <color theme="0"/>
      <name val="Corbel"/>
      <family val="2"/>
    </font>
    <font>
      <sz val="10"/>
      <color theme="0"/>
      <name val="Corbel"/>
      <family val="2"/>
    </font>
    <font>
      <sz val="11"/>
      <name val="Corbel"/>
      <family val="2"/>
    </font>
    <font>
      <vertAlign val="superscript"/>
      <sz val="11"/>
      <name val="Corbel"/>
      <family val="2"/>
    </font>
    <font>
      <b/>
      <sz val="28"/>
      <color theme="0"/>
      <name val="Corbel"/>
      <family val="2"/>
    </font>
    <font>
      <sz val="11"/>
      <name val="Calibri"/>
      <family val="2"/>
      <scheme val="minor"/>
    </font>
    <font>
      <b/>
      <sz val="11"/>
      <color theme="0"/>
      <name val="Corbel"/>
      <family val="2"/>
    </font>
    <font>
      <b/>
      <sz val="16"/>
      <color theme="0"/>
      <name val="Corbel"/>
      <family val="2"/>
    </font>
    <font>
      <sz val="16"/>
      <color theme="0"/>
      <name val="Corbel"/>
      <family val="2"/>
    </font>
    <font>
      <sz val="55"/>
      <color theme="0"/>
      <name val="Corbel"/>
      <family val="2"/>
    </font>
    <font>
      <i/>
      <sz val="11"/>
      <color theme="0"/>
      <name val="Corbel"/>
      <family val="2"/>
    </font>
    <font>
      <i/>
      <sz val="11"/>
      <color rgb="FFED6D6D"/>
      <name val="Corbel"/>
      <family val="2"/>
    </font>
    <font>
      <i/>
      <sz val="11"/>
      <color theme="5" tint="0.59999389629810485"/>
      <name val="Corbel"/>
      <family val="2"/>
    </font>
    <font>
      <i/>
      <sz val="11"/>
      <color theme="4" tint="0.59999389629810485"/>
      <name val="Corbel"/>
      <family val="2"/>
    </font>
    <font>
      <i/>
      <sz val="11"/>
      <color theme="7" tint="0.39997558519241921"/>
      <name val="Corbel"/>
      <family val="2"/>
    </font>
    <font>
      <i/>
      <sz val="11"/>
      <color theme="2" tint="-0.249977111117893"/>
      <name val="Corbel"/>
      <family val="2"/>
    </font>
    <font>
      <i/>
      <sz val="11"/>
      <color theme="9" tint="0.39997558519241921"/>
      <name val="Corbel"/>
      <family val="2"/>
    </font>
    <font>
      <sz val="12"/>
      <color theme="0"/>
      <name val="Corbel"/>
      <family val="2"/>
    </font>
    <font>
      <sz val="12"/>
      <color rgb="FFED6D6D"/>
      <name val="Corbel"/>
      <family val="2"/>
    </font>
    <font>
      <sz val="12"/>
      <color theme="5" tint="0.59999389629810485"/>
      <name val="Corbel"/>
      <family val="2"/>
    </font>
    <font>
      <sz val="12"/>
      <color theme="4" tint="0.59999389629810485"/>
      <name val="Corbel"/>
      <family val="2"/>
    </font>
    <font>
      <sz val="12"/>
      <color theme="7" tint="0.39997558519241921"/>
      <name val="Corbel"/>
      <family val="2"/>
    </font>
    <font>
      <sz val="12"/>
      <color theme="2" tint="-0.249977111117893"/>
      <name val="Corbel"/>
      <family val="2"/>
    </font>
    <font>
      <sz val="12"/>
      <color theme="9" tint="0.39997558519241921"/>
      <name val="Corbe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88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747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ck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3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5" fillId="5" borderId="0" xfId="0" applyFont="1" applyFill="1"/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5" borderId="0" xfId="0" applyFont="1" applyFill="1"/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4" borderId="0" xfId="0" applyFont="1" applyFill="1"/>
    <xf numFmtId="0" fontId="9" fillId="0" borderId="0" xfId="0" applyFont="1"/>
    <xf numFmtId="0" fontId="0" fillId="2" borderId="0" xfId="0" quotePrefix="1" applyFill="1"/>
    <xf numFmtId="0" fontId="10" fillId="5" borderId="0" xfId="0" applyFont="1" applyFill="1"/>
    <xf numFmtId="0" fontId="3" fillId="5" borderId="11" xfId="0" applyFont="1" applyFill="1" applyBorder="1"/>
    <xf numFmtId="0" fontId="3" fillId="5" borderId="11" xfId="0" applyFont="1" applyFill="1" applyBorder="1" applyAlignment="1">
      <alignment horizontal="left"/>
    </xf>
    <xf numFmtId="0" fontId="3" fillId="7" borderId="11" xfId="0" applyFont="1" applyFill="1" applyBorder="1"/>
    <xf numFmtId="45" fontId="3" fillId="5" borderId="11" xfId="0" applyNumberFormat="1" applyFont="1" applyFill="1" applyBorder="1"/>
    <xf numFmtId="45" fontId="3" fillId="5" borderId="0" xfId="0" applyNumberFormat="1" applyFont="1" applyFill="1"/>
    <xf numFmtId="0" fontId="11" fillId="5" borderId="0" xfId="0" applyFont="1" applyFill="1"/>
    <xf numFmtId="0" fontId="12" fillId="5" borderId="0" xfId="0" applyFont="1" applyFill="1"/>
    <xf numFmtId="0" fontId="3" fillId="7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3" fillId="8" borderId="0" xfId="0" applyFont="1" applyFill="1"/>
    <xf numFmtId="0" fontId="3" fillId="11" borderId="0" xfId="0" applyFont="1" applyFill="1"/>
    <xf numFmtId="0" fontId="3" fillId="12" borderId="0" xfId="0" applyFont="1" applyFill="1"/>
    <xf numFmtId="0" fontId="3" fillId="13" borderId="0" xfId="0" applyFont="1" applyFill="1"/>
    <xf numFmtId="0" fontId="3" fillId="9" borderId="0" xfId="0" applyFont="1" applyFill="1"/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45" fontId="13" fillId="5" borderId="12" xfId="0" applyNumberFormat="1" applyFont="1" applyFill="1" applyBorder="1" applyAlignment="1">
      <alignment horizontal="center" vertical="top"/>
    </xf>
    <xf numFmtId="45" fontId="13" fillId="5" borderId="0" xfId="0" applyNumberFormat="1" applyFont="1" applyFill="1" applyBorder="1" applyAlignment="1">
      <alignment horizontal="center" vertical="top"/>
    </xf>
    <xf numFmtId="45" fontId="13" fillId="5" borderId="10" xfId="0" applyNumberFormat="1" applyFont="1" applyFill="1" applyBorder="1" applyAlignment="1">
      <alignment horizontal="center" vertical="top"/>
    </xf>
    <xf numFmtId="0" fontId="0" fillId="2" borderId="0" xfId="0" quotePrefix="1" applyFill="1" applyAlignment="1">
      <alignment horizontal="left"/>
    </xf>
    <xf numFmtId="0" fontId="12" fillId="5" borderId="0" xfId="0" quotePrefix="1" applyFont="1" applyFill="1"/>
    <xf numFmtId="0" fontId="3" fillId="5" borderId="0" xfId="0" applyFont="1" applyFill="1" applyProtection="1">
      <protection locked="0"/>
    </xf>
    <xf numFmtId="0" fontId="21" fillId="5" borderId="0" xfId="0" applyFont="1" applyFill="1" applyAlignment="1" applyProtection="1">
      <alignment horizontal="center"/>
      <protection locked="0"/>
    </xf>
  </cellXfs>
  <cellStyles count="1">
    <cellStyle name="Standard" xfId="0" builtinId="0"/>
  </cellStyles>
  <dxfs count="69"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2" tint="-0.749961851863155"/>
      </font>
      <fill>
        <patternFill>
          <bgColor theme="5" tint="0.59996337778862885"/>
        </patternFill>
      </fill>
    </dxf>
    <dxf>
      <font>
        <color theme="2" tint="-0.749961851863155"/>
      </font>
      <fill>
        <patternFill>
          <bgColor theme="5" tint="0.59996337778862885"/>
        </patternFill>
      </fill>
    </dxf>
    <dxf>
      <font>
        <color theme="2" tint="-0.749961851863155"/>
      </font>
      <fill>
        <patternFill>
          <fgColor auto="1"/>
          <bgColor theme="8" tint="0.79998168889431442"/>
        </patternFill>
      </fill>
    </dxf>
    <dxf>
      <font>
        <color theme="2" tint="-0.749961851863155"/>
      </font>
      <fill>
        <patternFill>
          <bgColor theme="8" tint="0.79998168889431442"/>
        </patternFill>
      </fill>
    </dxf>
    <dxf>
      <font>
        <color theme="2" tint="-0.749961851863155"/>
      </font>
      <fill>
        <patternFill>
          <bgColor theme="8" tint="0.79998168889431442"/>
        </patternFill>
      </fill>
    </dxf>
    <dxf>
      <font>
        <color theme="2" tint="-0.749961851863155"/>
      </font>
      <fill>
        <patternFill>
          <bgColor theme="8" tint="0.79998168889431442"/>
        </patternFill>
      </fill>
    </dxf>
    <dxf>
      <font>
        <color theme="2" tint="-0.749961851863155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color theme="2" tint="-0.749961851863155"/>
      </font>
      <fill>
        <patternFill>
          <bgColor rgb="FFED6D6D"/>
        </patternFill>
      </fill>
    </dxf>
    <dxf>
      <font>
        <color theme="2" tint="-0.749961851863155"/>
      </font>
      <fill>
        <patternFill>
          <bgColor rgb="FFF07474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2" tint="-0.749961851863155"/>
      </font>
      <fill>
        <patternFill>
          <bgColor theme="5" tint="0.59996337778862885"/>
        </patternFill>
      </fill>
    </dxf>
    <dxf>
      <font>
        <color theme="2" tint="-0.749961851863155"/>
      </font>
      <fill>
        <patternFill>
          <bgColor theme="5" tint="0.59996337778862885"/>
        </patternFill>
      </fill>
    </dxf>
    <dxf>
      <font>
        <color theme="2" tint="-0.749961851863155"/>
      </font>
      <fill>
        <patternFill>
          <fgColor auto="1"/>
          <bgColor theme="8" tint="0.79998168889431442"/>
        </patternFill>
      </fill>
    </dxf>
    <dxf>
      <font>
        <color theme="2" tint="-0.749961851863155"/>
      </font>
      <fill>
        <patternFill>
          <bgColor theme="8" tint="0.79998168889431442"/>
        </patternFill>
      </fill>
    </dxf>
    <dxf>
      <font>
        <color theme="2" tint="-0.749961851863155"/>
      </font>
      <fill>
        <patternFill>
          <bgColor theme="8" tint="0.79998168889431442"/>
        </patternFill>
      </fill>
    </dxf>
    <dxf>
      <font>
        <color theme="2" tint="-0.749961851863155"/>
      </font>
      <fill>
        <patternFill>
          <bgColor theme="8" tint="0.79998168889431442"/>
        </patternFill>
      </fill>
    </dxf>
    <dxf>
      <font>
        <color theme="2" tint="-0.749961851863155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color theme="2" tint="-0.749961851863155"/>
      </font>
      <fill>
        <patternFill>
          <bgColor rgb="FFED6D6D"/>
        </patternFill>
      </fill>
    </dxf>
    <dxf>
      <font>
        <color theme="2" tint="-0.749961851863155"/>
      </font>
      <fill>
        <patternFill>
          <bgColor rgb="FFF07474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8" tint="-0.24994659260841701"/>
        </patternFill>
      </fill>
    </dxf>
  </dxfs>
  <tableStyles count="0" defaultTableStyle="TableStyleMedium2" defaultPivotStyle="PivotStyleLight16"/>
  <colors>
    <mruColors>
      <color rgb="FFED6D6D"/>
      <color rgb="FFF07474"/>
      <color rgb="FF7388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</xdr:colOff>
      <xdr:row>1</xdr:row>
      <xdr:rowOff>38100</xdr:rowOff>
    </xdr:from>
    <xdr:to>
      <xdr:col>17</xdr:col>
      <xdr:colOff>20467</xdr:colOff>
      <xdr:row>1</xdr:row>
      <xdr:rowOff>330054</xdr:rowOff>
    </xdr:to>
    <xdr:pic>
      <xdr:nvPicPr>
        <xdr:cNvPr id="8" name="Grafik 7" descr="Ein Bild, das Zeichnung enthält.&#10;&#10;Automatisch generierte Beschreibung">
          <a:extLst>
            <a:ext uri="{FF2B5EF4-FFF2-40B4-BE49-F238E27FC236}">
              <a16:creationId xmlns:a16="http://schemas.microsoft.com/office/drawing/2014/main" id="{D4EDADB5-B247-4175-BB6E-E194A638F4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9934575" y="371475"/>
          <a:ext cx="725317" cy="291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24</xdr:row>
      <xdr:rowOff>171450</xdr:rowOff>
    </xdr:from>
    <xdr:to>
      <xdr:col>4</xdr:col>
      <xdr:colOff>533400</xdr:colOff>
      <xdr:row>26</xdr:row>
      <xdr:rowOff>85725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799004E0-90E8-460A-A421-C99481468204}"/>
            </a:ext>
          </a:extLst>
        </xdr:cNvPr>
        <xdr:cNvSpPr/>
      </xdr:nvSpPr>
      <xdr:spPr>
        <a:xfrm>
          <a:off x="3810000" y="396240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57150</xdr:colOff>
      <xdr:row>24</xdr:row>
      <xdr:rowOff>171450</xdr:rowOff>
    </xdr:from>
    <xdr:to>
      <xdr:col>13</xdr:col>
      <xdr:colOff>352425</xdr:colOff>
      <xdr:row>26</xdr:row>
      <xdr:rowOff>85725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3E04F6A-A52F-4595-8B84-288F8EF91876}"/>
            </a:ext>
          </a:extLst>
        </xdr:cNvPr>
        <xdr:cNvSpPr/>
      </xdr:nvSpPr>
      <xdr:spPr>
        <a:xfrm>
          <a:off x="9334500" y="396240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209550</xdr:colOff>
      <xdr:row>24</xdr:row>
      <xdr:rowOff>171450</xdr:rowOff>
    </xdr:from>
    <xdr:to>
      <xdr:col>6</xdr:col>
      <xdr:colOff>504825</xdr:colOff>
      <xdr:row>26</xdr:row>
      <xdr:rowOff>85725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8777DB51-B40A-4634-ABD8-9C23D7275559}"/>
            </a:ext>
          </a:extLst>
        </xdr:cNvPr>
        <xdr:cNvSpPr/>
      </xdr:nvSpPr>
      <xdr:spPr>
        <a:xfrm>
          <a:off x="5324475" y="396240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152400</xdr:colOff>
      <xdr:row>24</xdr:row>
      <xdr:rowOff>171450</xdr:rowOff>
    </xdr:from>
    <xdr:to>
      <xdr:col>8</xdr:col>
      <xdr:colOff>447675</xdr:colOff>
      <xdr:row>26</xdr:row>
      <xdr:rowOff>85725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923E9731-EDA1-4AD1-92AF-BF8383249616}"/>
            </a:ext>
          </a:extLst>
        </xdr:cNvPr>
        <xdr:cNvSpPr/>
      </xdr:nvSpPr>
      <xdr:spPr>
        <a:xfrm>
          <a:off x="6638925" y="396240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123825</xdr:colOff>
      <xdr:row>24</xdr:row>
      <xdr:rowOff>171450</xdr:rowOff>
    </xdr:from>
    <xdr:to>
      <xdr:col>10</xdr:col>
      <xdr:colOff>419100</xdr:colOff>
      <xdr:row>26</xdr:row>
      <xdr:rowOff>85725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DCCF35C5-FAC6-4304-8B84-3F87C0CA9B0A}"/>
            </a:ext>
          </a:extLst>
        </xdr:cNvPr>
        <xdr:cNvSpPr/>
      </xdr:nvSpPr>
      <xdr:spPr>
        <a:xfrm>
          <a:off x="7848600" y="396240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323850</xdr:colOff>
      <xdr:row>24</xdr:row>
      <xdr:rowOff>171450</xdr:rowOff>
    </xdr:from>
    <xdr:to>
      <xdr:col>1</xdr:col>
      <xdr:colOff>619125</xdr:colOff>
      <xdr:row>26</xdr:row>
      <xdr:rowOff>85725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6536D1D5-0A51-4A52-A9B1-4A927219050D}"/>
            </a:ext>
          </a:extLst>
        </xdr:cNvPr>
        <xdr:cNvSpPr/>
      </xdr:nvSpPr>
      <xdr:spPr>
        <a:xfrm>
          <a:off x="1085850" y="396240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0</a:t>
          </a:r>
        </a:p>
      </xdr:txBody>
    </xdr:sp>
    <xdr:clientData/>
  </xdr:twoCellAnchor>
  <xdr:twoCellAnchor editAs="oneCell">
    <xdr:from>
      <xdr:col>15</xdr:col>
      <xdr:colOff>66675</xdr:colOff>
      <xdr:row>1</xdr:row>
      <xdr:rowOff>38100</xdr:rowOff>
    </xdr:from>
    <xdr:to>
      <xdr:col>17</xdr:col>
      <xdr:colOff>20467</xdr:colOff>
      <xdr:row>1</xdr:row>
      <xdr:rowOff>330054</xdr:rowOff>
    </xdr:to>
    <xdr:pic>
      <xdr:nvPicPr>
        <xdr:cNvPr id="10" name="Grafik 9" descr="Ein Bild, das Zeichnung enthält.&#10;&#10;Automatisch generierte Beschreibung">
          <a:extLst>
            <a:ext uri="{FF2B5EF4-FFF2-40B4-BE49-F238E27FC236}">
              <a16:creationId xmlns:a16="http://schemas.microsoft.com/office/drawing/2014/main" id="{DBD2DA02-F282-4914-B713-D720DAF80F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9934575" y="371475"/>
          <a:ext cx="725317" cy="2919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24</xdr:row>
      <xdr:rowOff>171450</xdr:rowOff>
    </xdr:from>
    <xdr:to>
      <xdr:col>4</xdr:col>
      <xdr:colOff>533400</xdr:colOff>
      <xdr:row>26</xdr:row>
      <xdr:rowOff>85725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53C706ED-A9E0-4508-A01F-BCF7B8196116}"/>
            </a:ext>
          </a:extLst>
        </xdr:cNvPr>
        <xdr:cNvSpPr/>
      </xdr:nvSpPr>
      <xdr:spPr>
        <a:xfrm>
          <a:off x="352425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57150</xdr:colOff>
      <xdr:row>24</xdr:row>
      <xdr:rowOff>171450</xdr:rowOff>
    </xdr:from>
    <xdr:to>
      <xdr:col>13</xdr:col>
      <xdr:colOff>352425</xdr:colOff>
      <xdr:row>26</xdr:row>
      <xdr:rowOff>85725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BE344353-6756-4ECF-AA86-4DE5EB23B8DB}"/>
            </a:ext>
          </a:extLst>
        </xdr:cNvPr>
        <xdr:cNvSpPr/>
      </xdr:nvSpPr>
      <xdr:spPr>
        <a:xfrm>
          <a:off x="904875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209550</xdr:colOff>
      <xdr:row>24</xdr:row>
      <xdr:rowOff>171450</xdr:rowOff>
    </xdr:from>
    <xdr:to>
      <xdr:col>6</xdr:col>
      <xdr:colOff>504825</xdr:colOff>
      <xdr:row>26</xdr:row>
      <xdr:rowOff>85725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54AF326F-9EDC-4EA5-B27D-ED63415D84D0}"/>
            </a:ext>
          </a:extLst>
        </xdr:cNvPr>
        <xdr:cNvSpPr/>
      </xdr:nvSpPr>
      <xdr:spPr>
        <a:xfrm>
          <a:off x="5038725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152400</xdr:colOff>
      <xdr:row>24</xdr:row>
      <xdr:rowOff>171450</xdr:rowOff>
    </xdr:from>
    <xdr:to>
      <xdr:col>8</xdr:col>
      <xdr:colOff>447675</xdr:colOff>
      <xdr:row>26</xdr:row>
      <xdr:rowOff>85725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5F8E7830-0C5C-4BC8-8AE7-D130A632DFD1}"/>
            </a:ext>
          </a:extLst>
        </xdr:cNvPr>
        <xdr:cNvSpPr/>
      </xdr:nvSpPr>
      <xdr:spPr>
        <a:xfrm>
          <a:off x="6353175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123825</xdr:colOff>
      <xdr:row>24</xdr:row>
      <xdr:rowOff>171450</xdr:rowOff>
    </xdr:from>
    <xdr:to>
      <xdr:col>10</xdr:col>
      <xdr:colOff>419100</xdr:colOff>
      <xdr:row>26</xdr:row>
      <xdr:rowOff>85725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259078D9-1ED4-4811-9F66-2A000FA84F0E}"/>
            </a:ext>
          </a:extLst>
        </xdr:cNvPr>
        <xdr:cNvSpPr/>
      </xdr:nvSpPr>
      <xdr:spPr>
        <a:xfrm>
          <a:off x="756285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323850</xdr:colOff>
      <xdr:row>24</xdr:row>
      <xdr:rowOff>171450</xdr:rowOff>
    </xdr:from>
    <xdr:to>
      <xdr:col>1</xdr:col>
      <xdr:colOff>619125</xdr:colOff>
      <xdr:row>26</xdr:row>
      <xdr:rowOff>85725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8E79505C-1ED7-47C0-BFEA-0119640689D3}"/>
            </a:ext>
          </a:extLst>
        </xdr:cNvPr>
        <xdr:cNvSpPr/>
      </xdr:nvSpPr>
      <xdr:spPr>
        <a:xfrm>
          <a:off x="80010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0</a:t>
          </a:r>
        </a:p>
      </xdr:txBody>
    </xdr:sp>
    <xdr:clientData/>
  </xdr:twoCellAnchor>
  <xdr:twoCellAnchor editAs="oneCell">
    <xdr:from>
      <xdr:col>15</xdr:col>
      <xdr:colOff>66675</xdr:colOff>
      <xdr:row>1</xdr:row>
      <xdr:rowOff>38100</xdr:rowOff>
    </xdr:from>
    <xdr:to>
      <xdr:col>17</xdr:col>
      <xdr:colOff>20467</xdr:colOff>
      <xdr:row>1</xdr:row>
      <xdr:rowOff>330054</xdr:rowOff>
    </xdr:to>
    <xdr:pic>
      <xdr:nvPicPr>
        <xdr:cNvPr id="8" name="Grafik 7" descr="Ein Bild, das Zeichnung enthält.&#10;&#10;Automatisch generierte Beschreibung">
          <a:extLst>
            <a:ext uri="{FF2B5EF4-FFF2-40B4-BE49-F238E27FC236}">
              <a16:creationId xmlns:a16="http://schemas.microsoft.com/office/drawing/2014/main" id="{0C60B5A8-EC44-4D68-8EA9-7CAA1908CB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9934575" y="371475"/>
          <a:ext cx="725317" cy="2919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25</xdr:row>
      <xdr:rowOff>171450</xdr:rowOff>
    </xdr:from>
    <xdr:to>
      <xdr:col>4</xdr:col>
      <xdr:colOff>533400</xdr:colOff>
      <xdr:row>27</xdr:row>
      <xdr:rowOff>85725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5574F683-3ABC-4FA3-A70D-75BAFCB23BC9}"/>
            </a:ext>
          </a:extLst>
        </xdr:cNvPr>
        <xdr:cNvSpPr/>
      </xdr:nvSpPr>
      <xdr:spPr>
        <a:xfrm>
          <a:off x="3524250" y="5276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57150</xdr:colOff>
      <xdr:row>25</xdr:row>
      <xdr:rowOff>171450</xdr:rowOff>
    </xdr:from>
    <xdr:to>
      <xdr:col>13</xdr:col>
      <xdr:colOff>352425</xdr:colOff>
      <xdr:row>27</xdr:row>
      <xdr:rowOff>85725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5C639F55-DD88-4A79-BF45-257000894FBD}"/>
            </a:ext>
          </a:extLst>
        </xdr:cNvPr>
        <xdr:cNvSpPr/>
      </xdr:nvSpPr>
      <xdr:spPr>
        <a:xfrm>
          <a:off x="9048750" y="5276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209550</xdr:colOff>
      <xdr:row>25</xdr:row>
      <xdr:rowOff>171450</xdr:rowOff>
    </xdr:from>
    <xdr:to>
      <xdr:col>6</xdr:col>
      <xdr:colOff>504825</xdr:colOff>
      <xdr:row>27</xdr:row>
      <xdr:rowOff>85725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3F577816-C5AB-4450-A6A2-5A223DF6291D}"/>
            </a:ext>
          </a:extLst>
        </xdr:cNvPr>
        <xdr:cNvSpPr/>
      </xdr:nvSpPr>
      <xdr:spPr>
        <a:xfrm>
          <a:off x="5038725" y="5276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152400</xdr:colOff>
      <xdr:row>25</xdr:row>
      <xdr:rowOff>171450</xdr:rowOff>
    </xdr:from>
    <xdr:to>
      <xdr:col>8</xdr:col>
      <xdr:colOff>447675</xdr:colOff>
      <xdr:row>27</xdr:row>
      <xdr:rowOff>85725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D1A09A3-29B5-4351-81B0-155F2F28D85E}"/>
            </a:ext>
          </a:extLst>
        </xdr:cNvPr>
        <xdr:cNvSpPr/>
      </xdr:nvSpPr>
      <xdr:spPr>
        <a:xfrm>
          <a:off x="6353175" y="5276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123825</xdr:colOff>
      <xdr:row>25</xdr:row>
      <xdr:rowOff>171450</xdr:rowOff>
    </xdr:from>
    <xdr:to>
      <xdr:col>10</xdr:col>
      <xdr:colOff>419100</xdr:colOff>
      <xdr:row>27</xdr:row>
      <xdr:rowOff>85725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C25A90AD-022A-46A2-B884-773443C0E381}"/>
            </a:ext>
          </a:extLst>
        </xdr:cNvPr>
        <xdr:cNvSpPr/>
      </xdr:nvSpPr>
      <xdr:spPr>
        <a:xfrm>
          <a:off x="7562850" y="5276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323850</xdr:colOff>
      <xdr:row>25</xdr:row>
      <xdr:rowOff>171450</xdr:rowOff>
    </xdr:from>
    <xdr:to>
      <xdr:col>1</xdr:col>
      <xdr:colOff>619125</xdr:colOff>
      <xdr:row>27</xdr:row>
      <xdr:rowOff>85725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40D58352-66ED-45B5-B7CB-E241F4B2541D}"/>
            </a:ext>
          </a:extLst>
        </xdr:cNvPr>
        <xdr:cNvSpPr/>
      </xdr:nvSpPr>
      <xdr:spPr>
        <a:xfrm>
          <a:off x="800100" y="5276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0</a:t>
          </a:r>
        </a:p>
      </xdr:txBody>
    </xdr:sp>
    <xdr:clientData/>
  </xdr:twoCellAnchor>
  <xdr:twoCellAnchor editAs="oneCell">
    <xdr:from>
      <xdr:col>15</xdr:col>
      <xdr:colOff>66675</xdr:colOff>
      <xdr:row>1</xdr:row>
      <xdr:rowOff>38100</xdr:rowOff>
    </xdr:from>
    <xdr:to>
      <xdr:col>17</xdr:col>
      <xdr:colOff>20467</xdr:colOff>
      <xdr:row>1</xdr:row>
      <xdr:rowOff>330054</xdr:rowOff>
    </xdr:to>
    <xdr:pic>
      <xdr:nvPicPr>
        <xdr:cNvPr id="8" name="Grafik 7" descr="Ein Bild, das Zeichnung enthält.&#10;&#10;Automatisch generierte Beschreibung">
          <a:extLst>
            <a:ext uri="{FF2B5EF4-FFF2-40B4-BE49-F238E27FC236}">
              <a16:creationId xmlns:a16="http://schemas.microsoft.com/office/drawing/2014/main" id="{BC274160-E24E-4038-AF05-9C19047A1E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9934575" y="371475"/>
          <a:ext cx="725317" cy="2919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25</xdr:row>
      <xdr:rowOff>171450</xdr:rowOff>
    </xdr:from>
    <xdr:to>
      <xdr:col>4</xdr:col>
      <xdr:colOff>533400</xdr:colOff>
      <xdr:row>27</xdr:row>
      <xdr:rowOff>85725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AC3FB8E8-0750-4987-91D1-09B192FA5849}"/>
            </a:ext>
          </a:extLst>
        </xdr:cNvPr>
        <xdr:cNvSpPr/>
      </xdr:nvSpPr>
      <xdr:spPr>
        <a:xfrm>
          <a:off x="3524250" y="50863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57150</xdr:colOff>
      <xdr:row>25</xdr:row>
      <xdr:rowOff>171450</xdr:rowOff>
    </xdr:from>
    <xdr:to>
      <xdr:col>13</xdr:col>
      <xdr:colOff>352425</xdr:colOff>
      <xdr:row>27</xdr:row>
      <xdr:rowOff>85725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6A00EFE2-866E-4617-B08E-B7E6D819D894}"/>
            </a:ext>
          </a:extLst>
        </xdr:cNvPr>
        <xdr:cNvSpPr/>
      </xdr:nvSpPr>
      <xdr:spPr>
        <a:xfrm>
          <a:off x="9048750" y="50863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209550</xdr:colOff>
      <xdr:row>25</xdr:row>
      <xdr:rowOff>171450</xdr:rowOff>
    </xdr:from>
    <xdr:to>
      <xdr:col>6</xdr:col>
      <xdr:colOff>504825</xdr:colOff>
      <xdr:row>27</xdr:row>
      <xdr:rowOff>85725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B7B6268D-C93B-4ED4-8A7F-DF3155ECA880}"/>
            </a:ext>
          </a:extLst>
        </xdr:cNvPr>
        <xdr:cNvSpPr/>
      </xdr:nvSpPr>
      <xdr:spPr>
        <a:xfrm>
          <a:off x="5038725" y="50863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152400</xdr:colOff>
      <xdr:row>25</xdr:row>
      <xdr:rowOff>171450</xdr:rowOff>
    </xdr:from>
    <xdr:to>
      <xdr:col>8</xdr:col>
      <xdr:colOff>447675</xdr:colOff>
      <xdr:row>27</xdr:row>
      <xdr:rowOff>85725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398E58F-80BF-4CAC-92D0-4BC610B64989}"/>
            </a:ext>
          </a:extLst>
        </xdr:cNvPr>
        <xdr:cNvSpPr/>
      </xdr:nvSpPr>
      <xdr:spPr>
        <a:xfrm>
          <a:off x="6353175" y="50863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123825</xdr:colOff>
      <xdr:row>25</xdr:row>
      <xdr:rowOff>171450</xdr:rowOff>
    </xdr:from>
    <xdr:to>
      <xdr:col>10</xdr:col>
      <xdr:colOff>419100</xdr:colOff>
      <xdr:row>27</xdr:row>
      <xdr:rowOff>85725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F0432350-B396-4D76-8F36-AD28436CDECF}"/>
            </a:ext>
          </a:extLst>
        </xdr:cNvPr>
        <xdr:cNvSpPr/>
      </xdr:nvSpPr>
      <xdr:spPr>
        <a:xfrm>
          <a:off x="7562850" y="50863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323850</xdr:colOff>
      <xdr:row>25</xdr:row>
      <xdr:rowOff>171450</xdr:rowOff>
    </xdr:from>
    <xdr:to>
      <xdr:col>1</xdr:col>
      <xdr:colOff>619125</xdr:colOff>
      <xdr:row>27</xdr:row>
      <xdr:rowOff>85725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B13BCFCC-D95A-41F9-BF96-C1C873217AFA}"/>
            </a:ext>
          </a:extLst>
        </xdr:cNvPr>
        <xdr:cNvSpPr/>
      </xdr:nvSpPr>
      <xdr:spPr>
        <a:xfrm>
          <a:off x="800100" y="50863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0</a:t>
          </a:r>
        </a:p>
      </xdr:txBody>
    </xdr:sp>
    <xdr:clientData/>
  </xdr:twoCellAnchor>
  <xdr:twoCellAnchor editAs="oneCell">
    <xdr:from>
      <xdr:col>15</xdr:col>
      <xdr:colOff>66675</xdr:colOff>
      <xdr:row>1</xdr:row>
      <xdr:rowOff>38100</xdr:rowOff>
    </xdr:from>
    <xdr:to>
      <xdr:col>17</xdr:col>
      <xdr:colOff>20467</xdr:colOff>
      <xdr:row>1</xdr:row>
      <xdr:rowOff>330054</xdr:rowOff>
    </xdr:to>
    <xdr:pic>
      <xdr:nvPicPr>
        <xdr:cNvPr id="8" name="Grafik 7" descr="Ein Bild, das Zeichnung enthält.&#10;&#10;Automatisch generierte Beschreibung">
          <a:extLst>
            <a:ext uri="{FF2B5EF4-FFF2-40B4-BE49-F238E27FC236}">
              <a16:creationId xmlns:a16="http://schemas.microsoft.com/office/drawing/2014/main" id="{8C1AFE1E-28DE-4CB6-ACFB-606CD2AFC3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9934575" y="371475"/>
          <a:ext cx="725317" cy="2919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24</xdr:row>
      <xdr:rowOff>171450</xdr:rowOff>
    </xdr:from>
    <xdr:to>
      <xdr:col>4</xdr:col>
      <xdr:colOff>533400</xdr:colOff>
      <xdr:row>26</xdr:row>
      <xdr:rowOff>85725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720A8FDD-F69B-4726-8F18-FAF6E603EF6A}"/>
            </a:ext>
          </a:extLst>
        </xdr:cNvPr>
        <xdr:cNvSpPr/>
      </xdr:nvSpPr>
      <xdr:spPr>
        <a:xfrm>
          <a:off x="352425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57150</xdr:colOff>
      <xdr:row>24</xdr:row>
      <xdr:rowOff>171450</xdr:rowOff>
    </xdr:from>
    <xdr:to>
      <xdr:col>13</xdr:col>
      <xdr:colOff>352425</xdr:colOff>
      <xdr:row>26</xdr:row>
      <xdr:rowOff>85725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70459AB3-7CB1-422B-B6FA-C6BD88B37544}"/>
            </a:ext>
          </a:extLst>
        </xdr:cNvPr>
        <xdr:cNvSpPr/>
      </xdr:nvSpPr>
      <xdr:spPr>
        <a:xfrm>
          <a:off x="904875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209550</xdr:colOff>
      <xdr:row>24</xdr:row>
      <xdr:rowOff>171450</xdr:rowOff>
    </xdr:from>
    <xdr:to>
      <xdr:col>6</xdr:col>
      <xdr:colOff>504825</xdr:colOff>
      <xdr:row>26</xdr:row>
      <xdr:rowOff>85725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4DB61E6-8A1E-41F0-A8E0-0C915A34A692}"/>
            </a:ext>
          </a:extLst>
        </xdr:cNvPr>
        <xdr:cNvSpPr/>
      </xdr:nvSpPr>
      <xdr:spPr>
        <a:xfrm>
          <a:off x="5038725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152400</xdr:colOff>
      <xdr:row>24</xdr:row>
      <xdr:rowOff>171450</xdr:rowOff>
    </xdr:from>
    <xdr:to>
      <xdr:col>8</xdr:col>
      <xdr:colOff>447675</xdr:colOff>
      <xdr:row>26</xdr:row>
      <xdr:rowOff>85725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15F5BE70-48E4-4313-AECB-712F81E7CA4A}"/>
            </a:ext>
          </a:extLst>
        </xdr:cNvPr>
        <xdr:cNvSpPr/>
      </xdr:nvSpPr>
      <xdr:spPr>
        <a:xfrm>
          <a:off x="6353175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123825</xdr:colOff>
      <xdr:row>24</xdr:row>
      <xdr:rowOff>171450</xdr:rowOff>
    </xdr:from>
    <xdr:to>
      <xdr:col>10</xdr:col>
      <xdr:colOff>419100</xdr:colOff>
      <xdr:row>26</xdr:row>
      <xdr:rowOff>85725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BDD96A14-48D8-4059-A77B-2CF686A18715}"/>
            </a:ext>
          </a:extLst>
        </xdr:cNvPr>
        <xdr:cNvSpPr/>
      </xdr:nvSpPr>
      <xdr:spPr>
        <a:xfrm>
          <a:off x="756285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323850</xdr:colOff>
      <xdr:row>24</xdr:row>
      <xdr:rowOff>171450</xdr:rowOff>
    </xdr:from>
    <xdr:to>
      <xdr:col>1</xdr:col>
      <xdr:colOff>619125</xdr:colOff>
      <xdr:row>26</xdr:row>
      <xdr:rowOff>85725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FA17DA0B-8DA7-43E5-85EB-FFDA2BAC835C}"/>
            </a:ext>
          </a:extLst>
        </xdr:cNvPr>
        <xdr:cNvSpPr/>
      </xdr:nvSpPr>
      <xdr:spPr>
        <a:xfrm>
          <a:off x="800100" y="4895850"/>
          <a:ext cx="295275" cy="295275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0</a:t>
          </a:r>
        </a:p>
      </xdr:txBody>
    </xdr:sp>
    <xdr:clientData/>
  </xdr:twoCellAnchor>
  <xdr:twoCellAnchor editAs="oneCell">
    <xdr:from>
      <xdr:col>15</xdr:col>
      <xdr:colOff>66675</xdr:colOff>
      <xdr:row>1</xdr:row>
      <xdr:rowOff>38100</xdr:rowOff>
    </xdr:from>
    <xdr:to>
      <xdr:col>17</xdr:col>
      <xdr:colOff>20467</xdr:colOff>
      <xdr:row>1</xdr:row>
      <xdr:rowOff>330054</xdr:rowOff>
    </xdr:to>
    <xdr:pic>
      <xdr:nvPicPr>
        <xdr:cNvPr id="8" name="Grafik 7" descr="Ein Bild, das Zeichnung enthält.&#10;&#10;Automatisch generierte Beschreibung">
          <a:extLst>
            <a:ext uri="{FF2B5EF4-FFF2-40B4-BE49-F238E27FC236}">
              <a16:creationId xmlns:a16="http://schemas.microsoft.com/office/drawing/2014/main" id="{7527D13B-354E-4752-9237-0DCCAD6C94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9934575" y="371475"/>
          <a:ext cx="725317" cy="2919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174350</xdr:colOff>
      <xdr:row>1</xdr:row>
      <xdr:rowOff>79513</xdr:rowOff>
    </xdr:from>
    <xdr:to>
      <xdr:col>16</xdr:col>
      <xdr:colOff>78447</xdr:colOff>
      <xdr:row>1</xdr:row>
      <xdr:rowOff>371467</xdr:rowOff>
    </xdr:to>
    <xdr:pic>
      <xdr:nvPicPr>
        <xdr:cNvPr id="8" name="Grafik 7" descr="Ein Bild, das Zeichnung enthält.&#10;&#10;Automatisch generierte Beschreibung">
          <a:extLst>
            <a:ext uri="{FF2B5EF4-FFF2-40B4-BE49-F238E27FC236}">
              <a16:creationId xmlns:a16="http://schemas.microsoft.com/office/drawing/2014/main" id="{BC1B2194-9C1D-44BC-A772-7B9CDF09A6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8241611" y="410817"/>
          <a:ext cx="724075" cy="291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5158-323E-4478-B83E-F23D7D184A35}">
  <dimension ref="A1:P38"/>
  <sheetViews>
    <sheetView workbookViewId="0">
      <selection activeCell="B19" sqref="B19"/>
    </sheetView>
  </sheetViews>
  <sheetFormatPr baseColWidth="10" defaultRowHeight="15" x14ac:dyDescent="0.25"/>
  <cols>
    <col min="2" max="4" width="11.42578125" style="1"/>
    <col min="5" max="5" width="24.140625" customWidth="1"/>
    <col min="6" max="6" width="11.42578125" style="1"/>
    <col min="7" max="7" width="23.28515625" customWidth="1"/>
    <col min="8" max="8" width="21.140625" customWidth="1"/>
  </cols>
  <sheetData>
    <row r="1" spans="1:16" x14ac:dyDescent="0.25">
      <c r="A1" s="4" t="s">
        <v>14</v>
      </c>
      <c r="B1" s="5"/>
      <c r="C1" s="5"/>
      <c r="E1" s="4" t="s">
        <v>39</v>
      </c>
      <c r="G1" s="4" t="s">
        <v>39</v>
      </c>
      <c r="H1" s="4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</row>
    <row r="2" spans="1:16" x14ac:dyDescent="0.25">
      <c r="A2" s="2" t="s">
        <v>6</v>
      </c>
      <c r="B2" s="3">
        <v>1</v>
      </c>
      <c r="C2" s="3" t="str">
        <f>A2</f>
        <v>C</v>
      </c>
      <c r="E2" s="2" t="s">
        <v>47</v>
      </c>
      <c r="G2" s="2" t="s">
        <v>47</v>
      </c>
      <c r="H2" s="2" t="s">
        <v>24</v>
      </c>
      <c r="I2" s="7">
        <v>1</v>
      </c>
      <c r="J2" s="7">
        <v>3</v>
      </c>
      <c r="K2" s="7">
        <v>5</v>
      </c>
      <c r="L2" s="7">
        <v>6</v>
      </c>
      <c r="M2" s="7">
        <v>8</v>
      </c>
      <c r="N2" s="7">
        <v>10</v>
      </c>
      <c r="O2" s="7">
        <v>12</v>
      </c>
      <c r="P2" s="7"/>
    </row>
    <row r="3" spans="1:16" ht="17.25" x14ac:dyDescent="0.25">
      <c r="A3" s="2" t="s">
        <v>10</v>
      </c>
      <c r="B3" s="3">
        <v>2</v>
      </c>
      <c r="C3" s="3" t="str">
        <f t="shared" ref="C3:C13" si="0">A3</f>
        <v>Db</v>
      </c>
      <c r="E3" s="2" t="s">
        <v>41</v>
      </c>
      <c r="G3" s="2" t="s">
        <v>47</v>
      </c>
      <c r="H3" s="2" t="s">
        <v>25</v>
      </c>
      <c r="I3" s="7">
        <v>1</v>
      </c>
      <c r="J3" s="7">
        <v>3</v>
      </c>
      <c r="K3" s="7">
        <v>4</v>
      </c>
      <c r="L3" s="7">
        <v>6</v>
      </c>
      <c r="M3" s="7">
        <v>8</v>
      </c>
      <c r="N3" s="7">
        <v>10</v>
      </c>
      <c r="O3" s="7">
        <v>11</v>
      </c>
      <c r="P3" s="7"/>
    </row>
    <row r="4" spans="1:16" x14ac:dyDescent="0.25">
      <c r="A4" s="2" t="s">
        <v>7</v>
      </c>
      <c r="B4" s="3">
        <v>3</v>
      </c>
      <c r="C4" s="3" t="str">
        <f t="shared" si="0"/>
        <v>D</v>
      </c>
      <c r="E4" s="2" t="s">
        <v>42</v>
      </c>
      <c r="G4" s="2" t="s">
        <v>47</v>
      </c>
      <c r="H4" s="2" t="s">
        <v>26</v>
      </c>
      <c r="I4" s="7">
        <v>1</v>
      </c>
      <c r="J4" s="7">
        <v>2</v>
      </c>
      <c r="K4" s="7">
        <v>4</v>
      </c>
      <c r="L4" s="7">
        <v>6</v>
      </c>
      <c r="M4" s="7">
        <v>8</v>
      </c>
      <c r="N4" s="7">
        <v>9</v>
      </c>
      <c r="O4" s="7">
        <v>11</v>
      </c>
      <c r="P4" s="7"/>
    </row>
    <row r="5" spans="1:16" ht="17.25" x14ac:dyDescent="0.25">
      <c r="A5" s="2" t="s">
        <v>11</v>
      </c>
      <c r="B5" s="3">
        <v>4</v>
      </c>
      <c r="C5" s="3" t="str">
        <f t="shared" si="0"/>
        <v>Eb</v>
      </c>
      <c r="E5" s="2" t="s">
        <v>43</v>
      </c>
      <c r="G5" s="2" t="s">
        <v>47</v>
      </c>
      <c r="H5" s="2" t="s">
        <v>27</v>
      </c>
      <c r="I5" s="7">
        <v>1</v>
      </c>
      <c r="J5" s="7">
        <v>3</v>
      </c>
      <c r="K5" s="7">
        <v>5</v>
      </c>
      <c r="L5" s="7">
        <v>7</v>
      </c>
      <c r="M5" s="7">
        <v>8</v>
      </c>
      <c r="N5" s="7">
        <v>10</v>
      </c>
      <c r="O5" s="7">
        <v>12</v>
      </c>
      <c r="P5" s="7"/>
    </row>
    <row r="6" spans="1:16" x14ac:dyDescent="0.25">
      <c r="A6" s="2" t="s">
        <v>0</v>
      </c>
      <c r="B6" s="3">
        <v>5</v>
      </c>
      <c r="C6" s="3" t="str">
        <f t="shared" si="0"/>
        <v>E</v>
      </c>
      <c r="E6" s="2"/>
      <c r="G6" s="2" t="s">
        <v>47</v>
      </c>
      <c r="H6" s="2" t="s">
        <v>28</v>
      </c>
      <c r="I6" s="7">
        <v>1</v>
      </c>
      <c r="J6" s="7">
        <v>3</v>
      </c>
      <c r="K6" s="7">
        <v>5</v>
      </c>
      <c r="L6" s="7">
        <v>6</v>
      </c>
      <c r="M6" s="7">
        <v>8</v>
      </c>
      <c r="N6" s="7">
        <v>10</v>
      </c>
      <c r="O6" s="7">
        <v>11</v>
      </c>
      <c r="P6" s="7"/>
    </row>
    <row r="7" spans="1:16" x14ac:dyDescent="0.25">
      <c r="A7" s="2" t="s">
        <v>1</v>
      </c>
      <c r="B7" s="3">
        <v>6</v>
      </c>
      <c r="C7" s="3" t="str">
        <f t="shared" si="0"/>
        <v>F</v>
      </c>
      <c r="E7" s="2"/>
      <c r="G7" s="2" t="s">
        <v>47</v>
      </c>
      <c r="H7" s="2" t="s">
        <v>29</v>
      </c>
      <c r="I7" s="7">
        <v>1</v>
      </c>
      <c r="J7" s="7">
        <v>3</v>
      </c>
      <c r="K7" s="7">
        <v>4</v>
      </c>
      <c r="L7" s="7">
        <v>6</v>
      </c>
      <c r="M7" s="7">
        <v>8</v>
      </c>
      <c r="N7" s="7">
        <v>9</v>
      </c>
      <c r="O7" s="7">
        <v>11</v>
      </c>
      <c r="P7" s="7"/>
    </row>
    <row r="8" spans="1:16" ht="17.25" x14ac:dyDescent="0.25">
      <c r="A8" s="2" t="s">
        <v>12</v>
      </c>
      <c r="B8" s="3">
        <v>7</v>
      </c>
      <c r="C8" s="3" t="str">
        <f t="shared" si="0"/>
        <v>Gb</v>
      </c>
      <c r="E8" s="2"/>
      <c r="G8" s="2" t="s">
        <v>47</v>
      </c>
      <c r="H8" s="2" t="s">
        <v>30</v>
      </c>
      <c r="I8" s="7">
        <v>1</v>
      </c>
      <c r="J8" s="7">
        <v>2</v>
      </c>
      <c r="K8" s="7">
        <v>4</v>
      </c>
      <c r="L8" s="7">
        <v>6</v>
      </c>
      <c r="M8" s="7">
        <v>7</v>
      </c>
      <c r="N8" s="7">
        <v>9</v>
      </c>
      <c r="O8" s="7">
        <v>11</v>
      </c>
      <c r="P8" s="7"/>
    </row>
    <row r="9" spans="1:16" x14ac:dyDescent="0.25">
      <c r="A9" s="2" t="s">
        <v>2</v>
      </c>
      <c r="B9" s="3">
        <v>8</v>
      </c>
      <c r="C9" s="3" t="str">
        <f t="shared" si="0"/>
        <v>G</v>
      </c>
      <c r="E9" s="2"/>
      <c r="G9" s="2" t="s">
        <v>41</v>
      </c>
      <c r="H9" s="2" t="s">
        <v>41</v>
      </c>
      <c r="I9" s="2">
        <v>1</v>
      </c>
      <c r="J9" s="2">
        <v>3</v>
      </c>
      <c r="K9" s="2">
        <v>4</v>
      </c>
      <c r="L9" s="2">
        <v>6</v>
      </c>
      <c r="M9" s="2">
        <v>8</v>
      </c>
      <c r="N9" s="2">
        <v>10</v>
      </c>
      <c r="O9" s="2">
        <v>12</v>
      </c>
      <c r="P9" s="2"/>
    </row>
    <row r="10" spans="1:16" ht="17.25" x14ac:dyDescent="0.25">
      <c r="A10" s="2" t="s">
        <v>8</v>
      </c>
      <c r="B10" s="3">
        <v>9</v>
      </c>
      <c r="C10" s="3" t="str">
        <f t="shared" si="0"/>
        <v>Ab</v>
      </c>
      <c r="E10" s="2"/>
      <c r="G10" s="2" t="s">
        <v>41</v>
      </c>
      <c r="H10" s="2" t="s">
        <v>44</v>
      </c>
      <c r="I10" s="2">
        <v>1</v>
      </c>
      <c r="J10" s="2">
        <v>2</v>
      </c>
      <c r="K10" s="2">
        <v>4</v>
      </c>
      <c r="L10" s="2">
        <v>6</v>
      </c>
      <c r="M10" s="2">
        <v>8</v>
      </c>
      <c r="N10" s="2">
        <v>10</v>
      </c>
      <c r="O10" s="2">
        <v>11</v>
      </c>
      <c r="P10" s="2"/>
    </row>
    <row r="11" spans="1:16" x14ac:dyDescent="0.25">
      <c r="A11" s="2" t="s">
        <v>3</v>
      </c>
      <c r="B11" s="3">
        <v>10</v>
      </c>
      <c r="C11" s="3" t="str">
        <f t="shared" si="0"/>
        <v>A</v>
      </c>
      <c r="E11" s="2"/>
      <c r="G11" s="2" t="s">
        <v>41</v>
      </c>
      <c r="H11" s="2" t="s">
        <v>48</v>
      </c>
      <c r="I11" s="2">
        <v>1</v>
      </c>
      <c r="J11" s="2">
        <v>3</v>
      </c>
      <c r="K11" s="2">
        <v>5</v>
      </c>
      <c r="L11" s="2">
        <v>7</v>
      </c>
      <c r="M11" s="2">
        <v>8</v>
      </c>
      <c r="N11" s="2">
        <v>10</v>
      </c>
      <c r="O11" s="2">
        <v>11</v>
      </c>
      <c r="P11" s="2"/>
    </row>
    <row r="12" spans="1:16" ht="17.25" x14ac:dyDescent="0.25">
      <c r="A12" s="2" t="s">
        <v>9</v>
      </c>
      <c r="B12" s="3">
        <v>11</v>
      </c>
      <c r="C12" s="3" t="str">
        <f t="shared" si="0"/>
        <v>Bb</v>
      </c>
      <c r="E12" s="2"/>
      <c r="G12" s="2" t="s">
        <v>41</v>
      </c>
      <c r="H12" s="2" t="s">
        <v>49</v>
      </c>
      <c r="I12" s="7">
        <v>1</v>
      </c>
      <c r="J12" s="7">
        <v>3</v>
      </c>
      <c r="K12" s="7">
        <v>5</v>
      </c>
      <c r="L12" s="7">
        <v>7</v>
      </c>
      <c r="M12" s="7">
        <v>8</v>
      </c>
      <c r="N12" s="7">
        <v>10</v>
      </c>
      <c r="O12" s="7">
        <v>11</v>
      </c>
      <c r="P12" s="2"/>
    </row>
    <row r="13" spans="1:16" x14ac:dyDescent="0.25">
      <c r="A13" s="2" t="s">
        <v>5</v>
      </c>
      <c r="B13" s="3">
        <v>12</v>
      </c>
      <c r="C13" s="3" t="str">
        <f t="shared" si="0"/>
        <v>B</v>
      </c>
      <c r="E13" s="2"/>
      <c r="G13" s="2" t="s">
        <v>41</v>
      </c>
      <c r="H13" s="2" t="s">
        <v>50</v>
      </c>
      <c r="I13" s="7">
        <v>1</v>
      </c>
      <c r="J13" s="7">
        <v>3</v>
      </c>
      <c r="K13" s="7">
        <v>5</v>
      </c>
      <c r="L13" s="7">
        <v>6</v>
      </c>
      <c r="M13" s="7">
        <v>8</v>
      </c>
      <c r="N13" s="7">
        <v>9</v>
      </c>
      <c r="O13" s="7">
        <v>11</v>
      </c>
      <c r="P13" s="2"/>
    </row>
    <row r="14" spans="1:16" x14ac:dyDescent="0.25">
      <c r="E14" s="2"/>
      <c r="G14" s="2" t="s">
        <v>41</v>
      </c>
      <c r="H14" s="2" t="s">
        <v>51</v>
      </c>
      <c r="I14" s="7">
        <v>1</v>
      </c>
      <c r="J14" s="7">
        <v>3</v>
      </c>
      <c r="K14" s="7">
        <v>4</v>
      </c>
      <c r="L14" s="7">
        <v>6</v>
      </c>
      <c r="M14" s="7">
        <v>7</v>
      </c>
      <c r="N14" s="7">
        <v>9</v>
      </c>
      <c r="O14" s="7">
        <v>11</v>
      </c>
      <c r="P14" s="2"/>
    </row>
    <row r="15" spans="1:16" x14ac:dyDescent="0.25">
      <c r="E15" s="2"/>
      <c r="G15" s="2" t="s">
        <v>41</v>
      </c>
      <c r="H15" s="2" t="s">
        <v>52</v>
      </c>
      <c r="I15" s="7">
        <v>1</v>
      </c>
      <c r="J15" s="7">
        <v>2</v>
      </c>
      <c r="K15" s="7">
        <v>4</v>
      </c>
      <c r="L15" s="7">
        <v>5</v>
      </c>
      <c r="M15" s="7">
        <v>7</v>
      </c>
      <c r="N15" s="7">
        <v>9</v>
      </c>
      <c r="O15" s="7">
        <v>11</v>
      </c>
      <c r="P15" s="2"/>
    </row>
    <row r="16" spans="1:16" x14ac:dyDescent="0.25">
      <c r="E16" s="2"/>
      <c r="G16" s="2" t="s">
        <v>42</v>
      </c>
      <c r="H16" s="2" t="s">
        <v>42</v>
      </c>
      <c r="I16" s="7">
        <v>1</v>
      </c>
      <c r="J16" s="7">
        <v>3</v>
      </c>
      <c r="K16" s="7">
        <v>4</v>
      </c>
      <c r="L16" s="7">
        <v>6</v>
      </c>
      <c r="M16" s="7">
        <v>8</v>
      </c>
      <c r="N16" s="7">
        <v>9</v>
      </c>
      <c r="O16" s="7">
        <v>12</v>
      </c>
      <c r="P16" s="2"/>
    </row>
    <row r="17" spans="5:16" x14ac:dyDescent="0.25">
      <c r="E17" s="2"/>
      <c r="G17" s="2" t="s">
        <v>42</v>
      </c>
      <c r="H17" s="2" t="s">
        <v>53</v>
      </c>
      <c r="I17" s="7">
        <v>1</v>
      </c>
      <c r="J17" s="7">
        <v>2</v>
      </c>
      <c r="K17" s="7">
        <v>4</v>
      </c>
      <c r="L17" s="7">
        <v>5</v>
      </c>
      <c r="M17" s="7">
        <v>7</v>
      </c>
      <c r="N17" s="7">
        <v>10</v>
      </c>
      <c r="O17" s="7">
        <v>11</v>
      </c>
      <c r="P17" s="2"/>
    </row>
    <row r="18" spans="5:16" x14ac:dyDescent="0.25">
      <c r="E18" s="2"/>
      <c r="G18" s="2" t="s">
        <v>42</v>
      </c>
      <c r="H18" s="2" t="s">
        <v>54</v>
      </c>
      <c r="I18" s="7">
        <v>1</v>
      </c>
      <c r="J18" s="7">
        <v>3</v>
      </c>
      <c r="K18" s="7">
        <v>5</v>
      </c>
      <c r="L18" s="7">
        <v>6</v>
      </c>
      <c r="M18" s="7">
        <v>9</v>
      </c>
      <c r="N18" s="7">
        <v>10</v>
      </c>
      <c r="O18" s="7">
        <v>12</v>
      </c>
      <c r="P18" s="2"/>
    </row>
    <row r="19" spans="5:16" x14ac:dyDescent="0.25">
      <c r="E19" s="2"/>
      <c r="G19" s="2" t="s">
        <v>42</v>
      </c>
      <c r="H19" s="2" t="s">
        <v>55</v>
      </c>
      <c r="I19" s="7">
        <v>1</v>
      </c>
      <c r="J19" s="7">
        <v>3</v>
      </c>
      <c r="K19" s="7">
        <v>4</v>
      </c>
      <c r="L19" s="7">
        <v>7</v>
      </c>
      <c r="M19" s="7">
        <v>8</v>
      </c>
      <c r="N19" s="7">
        <v>10</v>
      </c>
      <c r="O19" s="7">
        <v>11</v>
      </c>
      <c r="P19" s="2"/>
    </row>
    <row r="20" spans="5:16" x14ac:dyDescent="0.25">
      <c r="E20" s="2"/>
      <c r="G20" s="2" t="s">
        <v>42</v>
      </c>
      <c r="H20" s="2" t="s">
        <v>56</v>
      </c>
      <c r="I20" s="7">
        <v>1</v>
      </c>
      <c r="J20" s="7">
        <v>2</v>
      </c>
      <c r="K20" s="7">
        <v>5</v>
      </c>
      <c r="L20" s="7">
        <v>6</v>
      </c>
      <c r="M20" s="7">
        <v>8</v>
      </c>
      <c r="N20" s="7">
        <v>9</v>
      </c>
      <c r="O20" s="7">
        <v>11</v>
      </c>
      <c r="P20" s="2"/>
    </row>
    <row r="21" spans="5:16" x14ac:dyDescent="0.25">
      <c r="E21" s="2"/>
      <c r="G21" s="2" t="s">
        <v>42</v>
      </c>
      <c r="H21" s="2" t="s">
        <v>57</v>
      </c>
      <c r="I21" s="7">
        <v>1</v>
      </c>
      <c r="J21" s="7">
        <v>4</v>
      </c>
      <c r="K21" s="7">
        <v>5</v>
      </c>
      <c r="L21" s="7">
        <v>7</v>
      </c>
      <c r="M21" s="7">
        <v>8</v>
      </c>
      <c r="N21" s="7">
        <v>10</v>
      </c>
      <c r="O21" s="7">
        <v>12</v>
      </c>
      <c r="P21" s="2"/>
    </row>
    <row r="22" spans="5:16" x14ac:dyDescent="0.25">
      <c r="E22" s="2"/>
      <c r="G22" s="2" t="s">
        <v>42</v>
      </c>
      <c r="H22" s="2" t="s">
        <v>58</v>
      </c>
      <c r="I22" s="7">
        <v>1</v>
      </c>
      <c r="J22" s="7">
        <v>2</v>
      </c>
      <c r="K22" s="7">
        <v>4</v>
      </c>
      <c r="L22" s="7">
        <v>5</v>
      </c>
      <c r="M22" s="7">
        <v>7</v>
      </c>
      <c r="N22" s="7">
        <v>9</v>
      </c>
      <c r="O22" s="7">
        <v>10</v>
      </c>
      <c r="P22" s="2"/>
    </row>
    <row r="23" spans="5:16" x14ac:dyDescent="0.25">
      <c r="E23" s="2"/>
      <c r="G23" s="2" t="s">
        <v>43</v>
      </c>
      <c r="H23" s="2" t="s">
        <v>59</v>
      </c>
      <c r="I23" s="7">
        <v>1</v>
      </c>
      <c r="J23" s="7">
        <v>3</v>
      </c>
      <c r="K23" s="7">
        <v>4</v>
      </c>
      <c r="L23" s="7">
        <v>6</v>
      </c>
      <c r="M23" s="7">
        <v>7</v>
      </c>
      <c r="N23" s="7">
        <v>9</v>
      </c>
      <c r="O23" s="7">
        <v>10</v>
      </c>
      <c r="P23" s="2">
        <v>12</v>
      </c>
    </row>
    <row r="24" spans="5:16" x14ac:dyDescent="0.25">
      <c r="E24" s="2"/>
      <c r="G24" s="2" t="s">
        <v>43</v>
      </c>
      <c r="H24" s="2" t="s">
        <v>60</v>
      </c>
      <c r="I24" s="7">
        <v>1</v>
      </c>
      <c r="J24" s="7">
        <v>2</v>
      </c>
      <c r="K24" s="7">
        <v>4</v>
      </c>
      <c r="L24" s="7">
        <v>5</v>
      </c>
      <c r="M24" s="7">
        <v>7</v>
      </c>
      <c r="N24" s="7">
        <v>8</v>
      </c>
      <c r="O24" s="7">
        <v>10</v>
      </c>
      <c r="P24" s="2">
        <v>11</v>
      </c>
    </row>
    <row r="25" spans="5:16" x14ac:dyDescent="0.25">
      <c r="E25" s="2"/>
      <c r="G25" s="2" t="s">
        <v>43</v>
      </c>
      <c r="H25" s="2" t="s">
        <v>61</v>
      </c>
      <c r="I25" s="2">
        <v>1</v>
      </c>
      <c r="J25" s="2">
        <v>3</v>
      </c>
      <c r="K25" s="2">
        <v>5</v>
      </c>
      <c r="L25" s="2">
        <v>7</v>
      </c>
      <c r="M25" s="2">
        <v>9</v>
      </c>
      <c r="N25" s="2">
        <v>11</v>
      </c>
      <c r="O25" s="2"/>
      <c r="P25" s="2"/>
    </row>
    <row r="26" spans="5:16" x14ac:dyDescent="0.25">
      <c r="E26" s="2"/>
      <c r="G26" s="2" t="s">
        <v>43</v>
      </c>
      <c r="H26" s="2" t="s">
        <v>62</v>
      </c>
      <c r="I26" s="2">
        <v>1</v>
      </c>
      <c r="J26" s="2">
        <v>4</v>
      </c>
      <c r="K26" s="2">
        <v>5</v>
      </c>
      <c r="L26" s="2">
        <v>8</v>
      </c>
      <c r="M26" s="2">
        <v>9</v>
      </c>
      <c r="N26" s="2">
        <v>12</v>
      </c>
      <c r="O26" s="2"/>
      <c r="P26" s="2"/>
    </row>
    <row r="27" spans="5:16" x14ac:dyDescent="0.25">
      <c r="E27" s="2"/>
      <c r="G27" s="2" t="s">
        <v>43</v>
      </c>
      <c r="H27" s="2" t="s">
        <v>63</v>
      </c>
      <c r="I27" s="2">
        <v>1</v>
      </c>
      <c r="J27" s="2">
        <v>3</v>
      </c>
      <c r="K27" s="2">
        <v>5</v>
      </c>
      <c r="L27" s="2">
        <v>8</v>
      </c>
      <c r="M27" s="2">
        <v>10</v>
      </c>
      <c r="N27" s="2"/>
      <c r="O27" s="2"/>
      <c r="P27" s="2"/>
    </row>
    <row r="28" spans="5:16" x14ac:dyDescent="0.25">
      <c r="E28" s="2"/>
      <c r="G28" s="2" t="s">
        <v>43</v>
      </c>
      <c r="H28" s="2" t="s">
        <v>64</v>
      </c>
      <c r="I28" s="2">
        <v>1</v>
      </c>
      <c r="J28" s="2">
        <v>4</v>
      </c>
      <c r="K28" s="2">
        <v>6</v>
      </c>
      <c r="L28" s="2">
        <v>8</v>
      </c>
      <c r="M28" s="2">
        <v>11</v>
      </c>
      <c r="N28" s="2"/>
      <c r="O28" s="2"/>
      <c r="P28" s="2"/>
    </row>
    <row r="29" spans="5:16" x14ac:dyDescent="0.25">
      <c r="E29" s="2"/>
      <c r="G29" s="2" t="s">
        <v>43</v>
      </c>
      <c r="H29" s="2" t="s">
        <v>65</v>
      </c>
      <c r="I29" s="2">
        <v>1</v>
      </c>
      <c r="J29" s="2">
        <v>3</v>
      </c>
      <c r="K29" s="2">
        <v>4</v>
      </c>
      <c r="L29" s="2">
        <v>5</v>
      </c>
      <c r="M29" s="2">
        <v>8</v>
      </c>
      <c r="N29" s="2">
        <v>10</v>
      </c>
      <c r="O29" s="2"/>
      <c r="P29" s="2"/>
    </row>
    <row r="30" spans="5:16" x14ac:dyDescent="0.25">
      <c r="E30" s="2"/>
      <c r="G30" s="2" t="s">
        <v>43</v>
      </c>
      <c r="H30" s="2" t="s">
        <v>66</v>
      </c>
      <c r="I30" s="2">
        <v>1</v>
      </c>
      <c r="J30" s="2">
        <v>4</v>
      </c>
      <c r="K30" s="2">
        <v>6</v>
      </c>
      <c r="L30" s="2">
        <v>7</v>
      </c>
      <c r="M30" s="2">
        <v>8</v>
      </c>
      <c r="N30" s="2">
        <v>11</v>
      </c>
      <c r="O30" s="2"/>
      <c r="P30" s="2"/>
    </row>
    <row r="31" spans="5:16" x14ac:dyDescent="0.25"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5:16" x14ac:dyDescent="0.25"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5:16" x14ac:dyDescent="0.25"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5:16" x14ac:dyDescent="0.25"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5:16" x14ac:dyDescent="0.25"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8" spans="5:16" x14ac:dyDescent="0.25">
      <c r="E38" t="s">
        <v>40</v>
      </c>
      <c r="G38" s="25" t="s">
        <v>41</v>
      </c>
    </row>
  </sheetData>
  <phoneticPr fontId="2" type="noConversion"/>
  <dataValidations disablePrompts="1" count="2">
    <dataValidation type="list" allowBlank="1" showInputMessage="1" showErrorMessage="1" sqref="E38" xr:uid="{66602284-1A77-45EB-88CA-2F69205DE05C}">
      <formula1>$E$2:$E$35</formula1>
    </dataValidation>
    <dataValidation type="list" allowBlank="1" showInputMessage="1" showErrorMessage="1" sqref="G38" xr:uid="{EF964290-7487-4F05-8445-9765CE0C49C3}">
      <formula1>OFFSET(INDIRECT("G"&amp;(MATCH(E38,G2:G35,0))+1),0,1,COUNTIF(G2:G35,E38))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6F66-6D58-4268-9F74-110B8E6DA969}">
  <dimension ref="A1:R55"/>
  <sheetViews>
    <sheetView zoomScaleNormal="100" workbookViewId="0">
      <selection activeCell="L40" sqref="L40"/>
    </sheetView>
  </sheetViews>
  <sheetFormatPr baseColWidth="10" defaultRowHeight="15" x14ac:dyDescent="0.25"/>
  <cols>
    <col min="1" max="1" width="7.140625" style="8" customWidth="1"/>
    <col min="2" max="2" width="15" style="8" customWidth="1"/>
    <col min="3" max="3" width="14.140625" style="8" customWidth="1"/>
    <col min="4" max="4" width="13" style="8" customWidth="1"/>
    <col min="5" max="5" width="11.85546875" style="8" customWidth="1"/>
    <col min="6" max="6" width="11.28515625" style="8" customWidth="1"/>
    <col min="7" max="7" width="10.5703125" style="8" customWidth="1"/>
    <col min="8" max="8" width="10" style="8" customWidth="1"/>
    <col min="9" max="9" width="9.5703125" style="8" customWidth="1"/>
    <col min="10" max="10" width="9" style="8" customWidth="1"/>
    <col min="11" max="11" width="8.28515625" style="8" customWidth="1"/>
    <col min="12" max="12" width="7.8554687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5.7109375" style="8" customWidth="1"/>
    <col min="18" max="16384" width="11.42578125" style="8"/>
  </cols>
  <sheetData>
    <row r="1" spans="1:18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6" x14ac:dyDescent="0.55000000000000004">
      <c r="A2" s="9"/>
      <c r="B2" s="17" t="s">
        <v>117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8.75" x14ac:dyDescent="0.3">
      <c r="A4" s="9"/>
      <c r="B4" s="10" t="s">
        <v>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 x14ac:dyDescent="0.25">
      <c r="A5" s="9"/>
      <c r="B5" s="64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idden="1" x14ac:dyDescent="0.25">
      <c r="A6" s="9"/>
      <c r="B6" s="11">
        <f ca="1">SUMIF(Listescales!A2:B13,'Intervals 2'!B5,Listescales!B2:B13)</f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8.75" hidden="1" x14ac:dyDescent="0.3">
      <c r="A8" s="9"/>
      <c r="B8" s="10" t="s">
        <v>46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idden="1" x14ac:dyDescent="0.25">
      <c r="A9" s="9"/>
      <c r="B9" s="9" t="s">
        <v>115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idden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idden="1" x14ac:dyDescent="0.25">
      <c r="A11" s="9"/>
      <c r="B11" s="12">
        <f>SUMIF('Liste Intrvals 1'!$E$4:$E$35,'Intervals 2'!$B$9,'Liste Intrvals 1'!F$4:F$35)</f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/>
      <c r="P11" s="12"/>
      <c r="Q11" s="9"/>
      <c r="R11" s="9"/>
    </row>
    <row r="12" spans="1:18" hidden="1" x14ac:dyDescent="0.25">
      <c r="A12" s="9"/>
      <c r="B12" s="12">
        <f t="shared" ref="B12:P12" ca="1" si="0">IF(B11=0,"",IF(B11+$B$6&lt;14,B11+$B$6-1,B11+$B$6-13))</f>
        <v>6</v>
      </c>
      <c r="C12" s="12">
        <f t="shared" ca="1" si="0"/>
        <v>7</v>
      </c>
      <c r="D12" s="12">
        <f t="shared" ca="1" si="0"/>
        <v>8</v>
      </c>
      <c r="E12" s="12">
        <f t="shared" ca="1" si="0"/>
        <v>9</v>
      </c>
      <c r="F12" s="12">
        <f t="shared" ca="1" si="0"/>
        <v>10</v>
      </c>
      <c r="G12" s="12">
        <f t="shared" ca="1" si="0"/>
        <v>11</v>
      </c>
      <c r="H12" s="12">
        <f t="shared" ca="1" si="0"/>
        <v>12</v>
      </c>
      <c r="I12" s="12">
        <f t="shared" ca="1" si="0"/>
        <v>1</v>
      </c>
      <c r="J12" s="12">
        <f t="shared" ca="1" si="0"/>
        <v>2</v>
      </c>
      <c r="K12" s="12">
        <f t="shared" ca="1" si="0"/>
        <v>3</v>
      </c>
      <c r="L12" s="12">
        <f t="shared" ca="1" si="0"/>
        <v>4</v>
      </c>
      <c r="M12" s="12">
        <f t="shared" ca="1" si="0"/>
        <v>5</v>
      </c>
      <c r="N12" s="12">
        <f t="shared" ca="1" si="0"/>
        <v>6</v>
      </c>
      <c r="O12" s="12" t="str">
        <f t="shared" si="0"/>
        <v/>
      </c>
      <c r="P12" s="12" t="str">
        <f t="shared" si="0"/>
        <v/>
      </c>
      <c r="Q12" s="9"/>
      <c r="R12" s="9"/>
    </row>
    <row r="13" spans="1:1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8.75" x14ac:dyDescent="0.3">
      <c r="A14" s="9"/>
      <c r="B14" s="10" t="s">
        <v>125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 x14ac:dyDescent="0.25">
      <c r="A15" s="9"/>
      <c r="B15" s="51" t="str">
        <f ca="1">IFERROR(VLOOKUP(B12,Listescales!$B$2:$C$13,2,TRUE),"")</f>
        <v>F</v>
      </c>
      <c r="C15" s="52" t="str">
        <f ca="1">IFERROR(VLOOKUP(C12,Listescales!$B$2:$C$13,2,TRUE),"")</f>
        <v>Gb</v>
      </c>
      <c r="D15" s="53" t="str">
        <f ca="1">IFERROR(VLOOKUP(D12,Listescales!$B$2:$C$13,2,TRUE),"")</f>
        <v>G</v>
      </c>
      <c r="E15" s="54" t="str">
        <f ca="1">IFERROR(VLOOKUP(E12,Listescales!$B$2:$C$13,2,TRUE),"")</f>
        <v>Ab</v>
      </c>
      <c r="F15" s="54" t="str">
        <f ca="1">IFERROR(VLOOKUP(F12,Listescales!$B$2:$C$13,2,TRUE),"")</f>
        <v>A</v>
      </c>
      <c r="G15" s="55" t="str">
        <f ca="1">IFERROR(VLOOKUP(G12,Listescales!$B$2:$C$13,2,TRUE),"")</f>
        <v>Bb</v>
      </c>
      <c r="H15" s="56" t="str">
        <f ca="1">IFERROR(VLOOKUP(H12,Listescales!$B$2:$C$13,2,TRUE),"")</f>
        <v>B</v>
      </c>
      <c r="I15" s="57" t="str">
        <f ca="1">IFERROR(VLOOKUP(I12,Listescales!$B$2:$C$13,2,TRUE),"")</f>
        <v>C</v>
      </c>
      <c r="J15" s="54" t="str">
        <f ca="1">IFERROR(VLOOKUP(J12,Listescales!$B$2:$C$13,2,TRUE),"")</f>
        <v>Db</v>
      </c>
      <c r="K15" s="54" t="str">
        <f ca="1">IFERROR(VLOOKUP(K12,Listescales!$B$2:$C$13,2,TRUE),"")</f>
        <v>D</v>
      </c>
      <c r="L15" s="53" t="str">
        <f ca="1">IFERROR(VLOOKUP(L12,Listescales!$B$2:$C$13,2,TRUE),"")</f>
        <v>Eb</v>
      </c>
      <c r="M15" s="52" t="str">
        <f ca="1">IFERROR(VLOOKUP(M12,Listescales!$B$2:$C$13,2,TRUE),"")</f>
        <v>E</v>
      </c>
      <c r="N15" s="51" t="str">
        <f ca="1">IFERROR(VLOOKUP(N12,Listescales!$B$2:$C$13,2,TRUE),"")</f>
        <v>F</v>
      </c>
      <c r="O15" s="9"/>
      <c r="P15" s="9"/>
      <c r="Q15" s="9"/>
      <c r="R15" s="9"/>
    </row>
    <row r="16" spans="1:18" x14ac:dyDescent="0.25">
      <c r="A16" s="9"/>
      <c r="B16" s="44" t="s">
        <v>104</v>
      </c>
      <c r="C16" s="45" t="s">
        <v>129</v>
      </c>
      <c r="D16" s="46" t="s">
        <v>130</v>
      </c>
      <c r="E16" s="47" t="s">
        <v>131</v>
      </c>
      <c r="F16" s="47" t="s">
        <v>132</v>
      </c>
      <c r="G16" s="48" t="s">
        <v>133</v>
      </c>
      <c r="H16" s="49" t="s">
        <v>134</v>
      </c>
      <c r="I16" s="50" t="s">
        <v>135</v>
      </c>
      <c r="J16" s="47" t="s">
        <v>136</v>
      </c>
      <c r="K16" s="47" t="s">
        <v>137</v>
      </c>
      <c r="L16" s="46" t="s">
        <v>138</v>
      </c>
      <c r="M16" s="45" t="s">
        <v>139</v>
      </c>
      <c r="N16" s="44" t="s">
        <v>126</v>
      </c>
      <c r="O16" s="9"/>
      <c r="P16" s="9"/>
      <c r="Q16" s="9"/>
      <c r="R16" s="9"/>
    </row>
    <row r="17" spans="1:18" x14ac:dyDescent="0.25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9"/>
      <c r="R17" s="9"/>
    </row>
    <row r="18" spans="1:1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7.25" x14ac:dyDescent="0.25">
      <c r="A19" s="9"/>
      <c r="B19" s="18" t="s">
        <v>0</v>
      </c>
      <c r="C19" s="21" t="s">
        <v>1</v>
      </c>
      <c r="D19" s="14" t="s">
        <v>33</v>
      </c>
      <c r="E19" s="14" t="s">
        <v>2</v>
      </c>
      <c r="F19" s="14" t="s">
        <v>34</v>
      </c>
      <c r="G19" s="14" t="s">
        <v>3</v>
      </c>
      <c r="H19" s="14" t="s">
        <v>35</v>
      </c>
      <c r="I19" s="14" t="s">
        <v>5</v>
      </c>
      <c r="J19" s="14" t="s">
        <v>6</v>
      </c>
      <c r="K19" s="14" t="s">
        <v>36</v>
      </c>
      <c r="L19" s="14" t="s">
        <v>7</v>
      </c>
      <c r="M19" s="14" t="s">
        <v>37</v>
      </c>
      <c r="N19" s="14" t="s">
        <v>0</v>
      </c>
      <c r="O19" s="14" t="s">
        <v>1</v>
      </c>
      <c r="P19" s="14" t="s">
        <v>33</v>
      </c>
      <c r="Q19" s="14" t="s">
        <v>2</v>
      </c>
      <c r="R19" s="9"/>
    </row>
    <row r="20" spans="1:18" ht="17.25" x14ac:dyDescent="0.25">
      <c r="A20" s="9"/>
      <c r="B20" s="19" t="s">
        <v>5</v>
      </c>
      <c r="C20" s="22" t="s">
        <v>6</v>
      </c>
      <c r="D20" s="15" t="s">
        <v>36</v>
      </c>
      <c r="E20" s="15" t="s">
        <v>7</v>
      </c>
      <c r="F20" s="15" t="s">
        <v>37</v>
      </c>
      <c r="G20" s="15" t="s">
        <v>0</v>
      </c>
      <c r="H20" s="15" t="s">
        <v>1</v>
      </c>
      <c r="I20" s="15" t="s">
        <v>33</v>
      </c>
      <c r="J20" s="15" t="s">
        <v>2</v>
      </c>
      <c r="K20" s="15" t="s">
        <v>34</v>
      </c>
      <c r="L20" s="15" t="s">
        <v>3</v>
      </c>
      <c r="M20" s="15" t="s">
        <v>35</v>
      </c>
      <c r="N20" s="15" t="s">
        <v>5</v>
      </c>
      <c r="O20" s="15" t="s">
        <v>6</v>
      </c>
      <c r="P20" s="15" t="s">
        <v>36</v>
      </c>
      <c r="Q20" s="15" t="s">
        <v>7</v>
      </c>
      <c r="R20" s="9"/>
    </row>
    <row r="21" spans="1:18" ht="17.25" x14ac:dyDescent="0.25">
      <c r="A21" s="9"/>
      <c r="B21" s="19" t="s">
        <v>2</v>
      </c>
      <c r="C21" s="22" t="s">
        <v>34</v>
      </c>
      <c r="D21" s="15" t="s">
        <v>3</v>
      </c>
      <c r="E21" s="15" t="s">
        <v>35</v>
      </c>
      <c r="F21" s="15" t="s">
        <v>5</v>
      </c>
      <c r="G21" s="15" t="s">
        <v>6</v>
      </c>
      <c r="H21" s="15" t="s">
        <v>36</v>
      </c>
      <c r="I21" s="15" t="s">
        <v>7</v>
      </c>
      <c r="J21" s="15" t="s">
        <v>37</v>
      </c>
      <c r="K21" s="15" t="s">
        <v>0</v>
      </c>
      <c r="L21" s="15" t="s">
        <v>1</v>
      </c>
      <c r="M21" s="15" t="s">
        <v>33</v>
      </c>
      <c r="N21" s="15" t="s">
        <v>2</v>
      </c>
      <c r="O21" s="15" t="s">
        <v>34</v>
      </c>
      <c r="P21" s="15" t="s">
        <v>3</v>
      </c>
      <c r="Q21" s="15" t="s">
        <v>4</v>
      </c>
      <c r="R21" s="9"/>
    </row>
    <row r="22" spans="1:18" ht="17.25" x14ac:dyDescent="0.25">
      <c r="A22" s="9"/>
      <c r="B22" s="19" t="s">
        <v>7</v>
      </c>
      <c r="C22" s="22" t="s">
        <v>37</v>
      </c>
      <c r="D22" s="15" t="s">
        <v>0</v>
      </c>
      <c r="E22" s="15" t="s">
        <v>1</v>
      </c>
      <c r="F22" s="15" t="s">
        <v>33</v>
      </c>
      <c r="G22" s="15" t="s">
        <v>2</v>
      </c>
      <c r="H22" s="15" t="s">
        <v>34</v>
      </c>
      <c r="I22" s="15" t="s">
        <v>3</v>
      </c>
      <c r="J22" s="15" t="s">
        <v>35</v>
      </c>
      <c r="K22" s="15" t="s">
        <v>5</v>
      </c>
      <c r="L22" s="15" t="s">
        <v>6</v>
      </c>
      <c r="M22" s="15" t="s">
        <v>36</v>
      </c>
      <c r="N22" s="15" t="s">
        <v>7</v>
      </c>
      <c r="O22" s="15" t="s">
        <v>37</v>
      </c>
      <c r="P22" s="15" t="s">
        <v>0</v>
      </c>
      <c r="Q22" s="15" t="s">
        <v>1</v>
      </c>
      <c r="R22" s="9"/>
    </row>
    <row r="23" spans="1:18" ht="17.25" x14ac:dyDescent="0.25">
      <c r="A23" s="9"/>
      <c r="B23" s="19" t="s">
        <v>3</v>
      </c>
      <c r="C23" s="22" t="s">
        <v>35</v>
      </c>
      <c r="D23" s="15" t="s">
        <v>5</v>
      </c>
      <c r="E23" s="15" t="s">
        <v>6</v>
      </c>
      <c r="F23" s="15" t="s">
        <v>36</v>
      </c>
      <c r="G23" s="15" t="s">
        <v>7</v>
      </c>
      <c r="H23" s="15" t="s">
        <v>37</v>
      </c>
      <c r="I23" s="15" t="s">
        <v>0</v>
      </c>
      <c r="J23" s="15" t="s">
        <v>1</v>
      </c>
      <c r="K23" s="15" t="s">
        <v>33</v>
      </c>
      <c r="L23" s="15" t="s">
        <v>2</v>
      </c>
      <c r="M23" s="15" t="s">
        <v>34</v>
      </c>
      <c r="N23" s="15" t="s">
        <v>3</v>
      </c>
      <c r="O23" s="15" t="s">
        <v>35</v>
      </c>
      <c r="P23" s="15" t="s">
        <v>5</v>
      </c>
      <c r="Q23" s="15" t="s">
        <v>6</v>
      </c>
      <c r="R23" s="9"/>
    </row>
    <row r="24" spans="1:18" ht="17.25" x14ac:dyDescent="0.25">
      <c r="A24" s="9"/>
      <c r="B24" s="20" t="s">
        <v>0</v>
      </c>
      <c r="C24" s="23" t="s">
        <v>1</v>
      </c>
      <c r="D24" s="16" t="s">
        <v>33</v>
      </c>
      <c r="E24" s="16" t="s">
        <v>2</v>
      </c>
      <c r="F24" s="16" t="s">
        <v>34</v>
      </c>
      <c r="G24" s="16" t="s">
        <v>3</v>
      </c>
      <c r="H24" s="16" t="s">
        <v>35</v>
      </c>
      <c r="I24" s="16" t="s">
        <v>5</v>
      </c>
      <c r="J24" s="16" t="s">
        <v>6</v>
      </c>
      <c r="K24" s="16" t="s">
        <v>36</v>
      </c>
      <c r="L24" s="16" t="s">
        <v>7</v>
      </c>
      <c r="M24" s="16" t="s">
        <v>37</v>
      </c>
      <c r="N24" s="16" t="s">
        <v>0</v>
      </c>
      <c r="O24" s="16" t="s">
        <v>1</v>
      </c>
      <c r="P24" s="16" t="s">
        <v>33</v>
      </c>
      <c r="Q24" s="16" t="s">
        <v>2</v>
      </c>
      <c r="R24" s="9"/>
    </row>
    <row r="25" spans="1: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9"/>
      <c r="B30" s="38"/>
      <c r="C30" s="9" t="s">
        <v>118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6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9"/>
      <c r="B32" s="39"/>
      <c r="C32" s="9" t="s">
        <v>119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6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9"/>
      <c r="B34" s="40"/>
      <c r="C34" s="9" t="s">
        <v>128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6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9"/>
      <c r="B36" s="41"/>
      <c r="C36" s="9" t="s">
        <v>127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6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9"/>
      <c r="B38" s="42"/>
      <c r="C38" s="9" t="s">
        <v>123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6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43"/>
      <c r="C40" s="9" t="s">
        <v>121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13" t="s">
        <v>38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51" spans="3:4" x14ac:dyDescent="0.25">
      <c r="C51" s="24"/>
      <c r="D51" s="8" t="s">
        <v>45</v>
      </c>
    </row>
    <row r="55" spans="3:4" x14ac:dyDescent="0.25">
      <c r="D55" s="8">
        <v>4</v>
      </c>
    </row>
  </sheetData>
  <conditionalFormatting sqref="B19:Q24">
    <cfRule type="cellIs" dxfId="41" priority="13" operator="equal">
      <formula>$M$15</formula>
    </cfRule>
    <cfRule type="cellIs" dxfId="40" priority="14" operator="equal">
      <formula>$C$15</formula>
    </cfRule>
    <cfRule type="cellIs" dxfId="39" priority="15" operator="equal">
      <formula>$I$15</formula>
    </cfRule>
    <cfRule type="cellIs" dxfId="38" priority="16" operator="equal">
      <formula>$H$15</formula>
    </cfRule>
    <cfRule type="cellIs" dxfId="37" priority="17" operator="equal">
      <formula>$G$15</formula>
    </cfRule>
    <cfRule type="cellIs" dxfId="36" priority="18" operator="equal">
      <formula>$K$15</formula>
    </cfRule>
    <cfRule type="cellIs" dxfId="35" priority="19" operator="equal">
      <formula>$J$15</formula>
    </cfRule>
    <cfRule type="cellIs" dxfId="34" priority="20" operator="equal">
      <formula>$F$15</formula>
    </cfRule>
    <cfRule type="cellIs" dxfId="33" priority="21" operator="equal">
      <formula>$E$15</formula>
    </cfRule>
    <cfRule type="cellIs" dxfId="32" priority="22" operator="equal">
      <formula>$L$15</formula>
    </cfRule>
    <cfRule type="cellIs" dxfId="31" priority="23" operator="equal">
      <formula>$D$15</formula>
    </cfRule>
    <cfRule type="cellIs" dxfId="30" priority="24" operator="equal">
      <formula>$B$15</formula>
    </cfRule>
  </conditionalFormatting>
  <conditionalFormatting sqref="B30">
    <cfRule type="cellIs" dxfId="29" priority="1" operator="equal">
      <formula>$M$15</formula>
    </cfRule>
    <cfRule type="cellIs" dxfId="28" priority="2" operator="equal">
      <formula>$C$15</formula>
    </cfRule>
    <cfRule type="cellIs" dxfId="27" priority="3" operator="equal">
      <formula>$I$15</formula>
    </cfRule>
    <cfRule type="cellIs" dxfId="26" priority="4" operator="equal">
      <formula>$H$15</formula>
    </cfRule>
    <cfRule type="cellIs" dxfId="25" priority="5" operator="equal">
      <formula>$G$15</formula>
    </cfRule>
    <cfRule type="cellIs" dxfId="24" priority="6" operator="equal">
      <formula>$K$15</formula>
    </cfRule>
    <cfRule type="cellIs" dxfId="23" priority="7" operator="equal">
      <formula>$J$15</formula>
    </cfRule>
    <cfRule type="cellIs" dxfId="22" priority="8" operator="equal">
      <formula>$F$15</formula>
    </cfRule>
    <cfRule type="cellIs" dxfId="21" priority="9" operator="equal">
      <formula>$E$15</formula>
    </cfRule>
    <cfRule type="cellIs" dxfId="20" priority="10" operator="equal">
      <formula>$L$15</formula>
    </cfRule>
    <cfRule type="cellIs" dxfId="19" priority="11" operator="equal">
      <formula>$D$15</formula>
    </cfRule>
    <cfRule type="cellIs" dxfId="18" priority="12" operator="equal">
      <formula>$B$15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A0C628-D345-4F9F-9286-348650406A5C}">
          <x14:formula1>
            <xm:f>Listescales!$H$2:$H$194</xm:f>
          </x14:formula1>
          <xm:sqref>F9:F10</xm:sqref>
        </x14:dataValidation>
        <x14:dataValidation type="list" allowBlank="1" showInputMessage="1" showErrorMessage="1" xr:uid="{96B16510-22BE-42E9-A961-AAE5D02AFB43}">
          <x14:formula1>
            <xm:f>Listescales!$A$2:$A$13</xm:f>
          </x14:formula1>
          <xm:sqref>B5</xm:sqref>
        </x14:dataValidation>
        <x14:dataValidation type="list" allowBlank="1" showInputMessage="1" showErrorMessage="1" xr:uid="{70C29F23-4050-4E03-B29A-FC30A8B2D5DD}">
          <x14:formula1>
            <xm:f>'Liste Intrvals 1'!$E$4:$E$35</xm:f>
          </x14:formula1>
          <xm:sqref>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917C-13AE-4024-8947-F75F9586168E}">
  <dimension ref="A1:U45"/>
  <sheetViews>
    <sheetView tabSelected="1" zoomScale="90" zoomScaleNormal="235" workbookViewId="0">
      <selection activeCell="U32" sqref="U32"/>
    </sheetView>
  </sheetViews>
  <sheetFormatPr baseColWidth="10" defaultRowHeight="15" x14ac:dyDescent="0.25"/>
  <cols>
    <col min="1" max="1" width="7.140625" style="8" customWidth="1"/>
    <col min="2" max="2" width="15" style="8" customWidth="1"/>
    <col min="3" max="3" width="14.140625" style="8" customWidth="1"/>
    <col min="4" max="4" width="13" style="8" customWidth="1"/>
    <col min="5" max="5" width="11.85546875" style="8" customWidth="1"/>
    <col min="6" max="6" width="11.28515625" style="8" customWidth="1"/>
    <col min="7" max="7" width="10.5703125" style="8" customWidth="1"/>
    <col min="8" max="8" width="10" style="8" customWidth="1"/>
    <col min="9" max="9" width="9.5703125" style="8" customWidth="1"/>
    <col min="10" max="10" width="9" style="8" customWidth="1"/>
    <col min="11" max="11" width="8.28515625" style="8" customWidth="1"/>
    <col min="12" max="12" width="7.8554687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5.7109375" style="8" customWidth="1"/>
    <col min="18" max="16384" width="11.42578125" style="8"/>
  </cols>
  <sheetData>
    <row r="1" spans="1:21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" ht="36" x14ac:dyDescent="0.55000000000000004">
      <c r="A2" s="9"/>
      <c r="B2" s="17" t="s">
        <v>32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18.75" x14ac:dyDescent="0.3">
      <c r="A4" s="9"/>
      <c r="B4" s="10" t="s">
        <v>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1" x14ac:dyDescent="0.25">
      <c r="A5" s="9"/>
      <c r="B5" s="63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8" t="str">
        <f ca="1">OFFSET(INDIRECT("Listechords!G"&amp;(MATCH(B9,Listechords!G2:G35,0))+1),0,1,COUNTIF(Listechords!G2:G35,B9))</f>
        <v>-7b5</v>
      </c>
    </row>
    <row r="6" spans="1:21" hidden="1" x14ac:dyDescent="0.25">
      <c r="A6" s="9"/>
      <c r="B6" s="11">
        <f ca="1">SUMIF(Listescales!A2:B13,Chords!B5,Listescales!B2:B13)</f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1" x14ac:dyDescent="0.2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1" ht="18.75" x14ac:dyDescent="0.3">
      <c r="A8" s="9"/>
      <c r="B8" s="10" t="s">
        <v>76</v>
      </c>
      <c r="C8" s="9"/>
      <c r="D8" s="10" t="s">
        <v>75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1" x14ac:dyDescent="0.25">
      <c r="A9" s="9"/>
      <c r="B9" s="63" t="s">
        <v>74</v>
      </c>
      <c r="C9" s="9"/>
      <c r="D9" s="63" t="s">
        <v>140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idden="1" x14ac:dyDescent="0.25">
      <c r="A10" s="9"/>
      <c r="B10" s="12">
        <f ca="1">SUMIF(Listechords!$H$2:$P$100,Chords!$D$9,Listechords!I$2:I$100)</f>
        <v>1</v>
      </c>
      <c r="C10" s="12">
        <f ca="1">SUMIF(Listechords!$H$2:$P$100,Chords!$D$9,Listechords!J$2:J$100)</f>
        <v>5</v>
      </c>
      <c r="D10" s="12">
        <f ca="1">SUMIF(Listechords!$H$2:$P$100,Chords!$D$9,Listechords!K$2:K$100)</f>
        <v>8</v>
      </c>
      <c r="E10" s="12">
        <f ca="1">SUMIF(Listechords!$H$2:$P$100,Chords!$D$9,Listechords!L$2:L$100)</f>
        <v>11</v>
      </c>
      <c r="F10" s="12">
        <f ca="1">SUMIF(Listechords!$H$2:$P$100,Chords!$D$9,Listechords!M$2:M$100)</f>
        <v>0</v>
      </c>
      <c r="G10" s="12">
        <f ca="1">SUMIF(Listechords!$H$2:$P$100,Chords!$D$9,Listechords!N$2:N$100)</f>
        <v>0</v>
      </c>
      <c r="H10" s="12">
        <f ca="1">SUMIF(Listechords!$H$2:$P$100,Chords!$D$9,Listechords!O$2:O$100)</f>
        <v>0</v>
      </c>
      <c r="I10" s="12">
        <f ca="1">SUMIF(Listechords!$H$2:$P$100,Chords!$D$9,Listechords!P$2:P$100)</f>
        <v>0</v>
      </c>
      <c r="J10" s="9"/>
      <c r="K10" s="9"/>
      <c r="L10" s="9"/>
      <c r="M10" s="9"/>
      <c r="N10" s="9"/>
      <c r="O10" s="9"/>
      <c r="P10" s="9"/>
      <c r="Q10" s="9"/>
      <c r="R10" s="9"/>
    </row>
    <row r="11" spans="1:21" hidden="1" x14ac:dyDescent="0.25">
      <c r="A11" s="9"/>
      <c r="B11" s="12">
        <f t="shared" ref="B11:I11" ca="1" si="0">IF(B10=0,"",IF(B10+$B$6&lt;14,B10+$B$6-1,B10+$B$6-13))</f>
        <v>1</v>
      </c>
      <c r="C11" s="12">
        <f t="shared" ca="1" si="0"/>
        <v>5</v>
      </c>
      <c r="D11" s="12">
        <f t="shared" ca="1" si="0"/>
        <v>8</v>
      </c>
      <c r="E11" s="12">
        <f t="shared" ca="1" si="0"/>
        <v>11</v>
      </c>
      <c r="F11" s="12" t="str">
        <f t="shared" ca="1" si="0"/>
        <v/>
      </c>
      <c r="G11" s="12" t="str">
        <f t="shared" ca="1" si="0"/>
        <v/>
      </c>
      <c r="H11" s="12" t="str">
        <f t="shared" ca="1" si="0"/>
        <v/>
      </c>
      <c r="I11" s="12" t="str">
        <f t="shared" ca="1" si="0"/>
        <v/>
      </c>
      <c r="J11" s="9"/>
      <c r="K11" s="9"/>
      <c r="L11" s="9"/>
      <c r="M11" s="9"/>
      <c r="N11" s="9"/>
      <c r="O11" s="9"/>
      <c r="P11" s="9"/>
      <c r="Q11" s="9"/>
      <c r="R11" s="9"/>
    </row>
    <row r="12" spans="1:2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1" ht="18.75" x14ac:dyDescent="0.3">
      <c r="A13" s="9"/>
      <c r="B13" s="10" t="s">
        <v>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1" x14ac:dyDescent="0.25">
      <c r="A14" s="9"/>
      <c r="B14" s="9" t="str">
        <f ca="1">IFERROR(VLOOKUP(B11,Listescales!$B$2:$C$13,2,TRUE),"")</f>
        <v>C</v>
      </c>
      <c r="C14" s="9" t="str">
        <f ca="1">IFERROR(VLOOKUP(C11,Listescales!$B$2:$C$13,2,TRUE),"")</f>
        <v>E</v>
      </c>
      <c r="D14" s="9" t="str">
        <f ca="1">IFERROR(VLOOKUP(D11,Listescales!$B$2:$C$13,2,TRUE),"")</f>
        <v>G</v>
      </c>
      <c r="E14" s="9" t="str">
        <f ca="1">IFERROR(VLOOKUP(E11,Listescales!$B$2:$C$13,2,TRUE),"")</f>
        <v>Bb</v>
      </c>
      <c r="F14" s="9" t="str">
        <f ca="1">IFERROR(VLOOKUP(F11,Listescales!$B$2:$C$13,2,TRUE),"")</f>
        <v/>
      </c>
      <c r="G14" s="9" t="str">
        <f ca="1">IFERROR(VLOOKUP(G11,Listescales!$B$2:$C$13,2,TRUE),"")</f>
        <v/>
      </c>
      <c r="H14" s="9" t="str">
        <f ca="1">IFERROR(VLOOKUP(H11,Listescales!$B$2:$C$13,2,TRUE),"")</f>
        <v/>
      </c>
      <c r="I14" s="9" t="str">
        <f ca="1">IFERROR(VLOOKUP(I11,Listescales!$B$2:$C$13,2,TRUE),"")</f>
        <v/>
      </c>
      <c r="J14" s="9"/>
      <c r="K14" s="9"/>
      <c r="L14" s="9"/>
      <c r="M14" s="9"/>
      <c r="N14" s="9"/>
      <c r="O14" s="9"/>
      <c r="P14" s="9"/>
      <c r="Q14" s="9"/>
      <c r="R14" s="9"/>
      <c r="U14" s="8" t="e">
        <f ca="1">OFFSET(INDIRECT("Listechords!G"&amp;(MATCH(B9,Listechords!G2:G35,0))+1),0,1,COUNTIF(Listechords!G2:G35,B9))</f>
        <v>#VALUE!</v>
      </c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1" x14ac:dyDescent="0.2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9"/>
      <c r="R16" s="9"/>
    </row>
    <row r="17" spans="1:2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21" ht="17.25" x14ac:dyDescent="0.25">
      <c r="A18" s="9"/>
      <c r="B18" s="18" t="s">
        <v>0</v>
      </c>
      <c r="C18" s="21" t="s">
        <v>1</v>
      </c>
      <c r="D18" s="14" t="s">
        <v>33</v>
      </c>
      <c r="E18" s="14" t="s">
        <v>2</v>
      </c>
      <c r="F18" s="14" t="s">
        <v>34</v>
      </c>
      <c r="G18" s="14" t="s">
        <v>3</v>
      </c>
      <c r="H18" s="14" t="s">
        <v>35</v>
      </c>
      <c r="I18" s="14" t="s">
        <v>5</v>
      </c>
      <c r="J18" s="14" t="s">
        <v>6</v>
      </c>
      <c r="K18" s="14" t="s">
        <v>36</v>
      </c>
      <c r="L18" s="14" t="s">
        <v>7</v>
      </c>
      <c r="M18" s="14" t="s">
        <v>37</v>
      </c>
      <c r="N18" s="14" t="s">
        <v>0</v>
      </c>
      <c r="O18" s="14" t="s">
        <v>1</v>
      </c>
      <c r="P18" s="14" t="s">
        <v>33</v>
      </c>
      <c r="Q18" s="14" t="s">
        <v>2</v>
      </c>
      <c r="R18" s="9"/>
    </row>
    <row r="19" spans="1:21" ht="17.25" x14ac:dyDescent="0.25">
      <c r="A19" s="9"/>
      <c r="B19" s="19" t="s">
        <v>5</v>
      </c>
      <c r="C19" s="22" t="s">
        <v>6</v>
      </c>
      <c r="D19" s="15" t="s">
        <v>36</v>
      </c>
      <c r="E19" s="15" t="s">
        <v>7</v>
      </c>
      <c r="F19" s="15" t="s">
        <v>37</v>
      </c>
      <c r="G19" s="15" t="s">
        <v>0</v>
      </c>
      <c r="H19" s="15" t="s">
        <v>1</v>
      </c>
      <c r="I19" s="15" t="s">
        <v>33</v>
      </c>
      <c r="J19" s="15" t="s">
        <v>2</v>
      </c>
      <c r="K19" s="15" t="s">
        <v>34</v>
      </c>
      <c r="L19" s="15" t="s">
        <v>3</v>
      </c>
      <c r="M19" s="15" t="s">
        <v>35</v>
      </c>
      <c r="N19" s="15" t="s">
        <v>5</v>
      </c>
      <c r="O19" s="15" t="s">
        <v>6</v>
      </c>
      <c r="P19" s="15" t="s">
        <v>36</v>
      </c>
      <c r="Q19" s="15" t="s">
        <v>7</v>
      </c>
      <c r="R19" s="9"/>
    </row>
    <row r="20" spans="1:21" ht="17.25" x14ac:dyDescent="0.25">
      <c r="A20" s="9"/>
      <c r="B20" s="19" t="s">
        <v>2</v>
      </c>
      <c r="C20" s="22" t="s">
        <v>34</v>
      </c>
      <c r="D20" s="15" t="s">
        <v>3</v>
      </c>
      <c r="E20" s="15" t="s">
        <v>35</v>
      </c>
      <c r="F20" s="15" t="s">
        <v>5</v>
      </c>
      <c r="G20" s="15" t="s">
        <v>6</v>
      </c>
      <c r="H20" s="15" t="s">
        <v>36</v>
      </c>
      <c r="I20" s="15" t="s">
        <v>7</v>
      </c>
      <c r="J20" s="15" t="s">
        <v>37</v>
      </c>
      <c r="K20" s="15" t="s">
        <v>0</v>
      </c>
      <c r="L20" s="15" t="s">
        <v>1</v>
      </c>
      <c r="M20" s="15" t="s">
        <v>33</v>
      </c>
      <c r="N20" s="15" t="s">
        <v>2</v>
      </c>
      <c r="O20" s="15" t="s">
        <v>34</v>
      </c>
      <c r="P20" s="15" t="s">
        <v>3</v>
      </c>
      <c r="Q20" s="15" t="s">
        <v>4</v>
      </c>
      <c r="R20" s="9"/>
    </row>
    <row r="21" spans="1:21" ht="17.25" x14ac:dyDescent="0.25">
      <c r="A21" s="9"/>
      <c r="B21" s="19" t="s">
        <v>7</v>
      </c>
      <c r="C21" s="22" t="s">
        <v>37</v>
      </c>
      <c r="D21" s="15" t="s">
        <v>0</v>
      </c>
      <c r="E21" s="15" t="s">
        <v>1</v>
      </c>
      <c r="F21" s="15" t="s">
        <v>33</v>
      </c>
      <c r="G21" s="15" t="s">
        <v>2</v>
      </c>
      <c r="H21" s="15" t="s">
        <v>34</v>
      </c>
      <c r="I21" s="15" t="s">
        <v>3</v>
      </c>
      <c r="J21" s="15" t="s">
        <v>35</v>
      </c>
      <c r="K21" s="15" t="s">
        <v>5</v>
      </c>
      <c r="L21" s="15" t="s">
        <v>6</v>
      </c>
      <c r="M21" s="15" t="s">
        <v>36</v>
      </c>
      <c r="N21" s="15" t="s">
        <v>7</v>
      </c>
      <c r="O21" s="15" t="s">
        <v>37</v>
      </c>
      <c r="P21" s="15" t="s">
        <v>0</v>
      </c>
      <c r="Q21" s="15" t="s">
        <v>1</v>
      </c>
      <c r="R21" s="9"/>
    </row>
    <row r="22" spans="1:21" ht="17.25" x14ac:dyDescent="0.25">
      <c r="A22" s="9"/>
      <c r="B22" s="19" t="s">
        <v>3</v>
      </c>
      <c r="C22" s="22" t="s">
        <v>35</v>
      </c>
      <c r="D22" s="15" t="s">
        <v>5</v>
      </c>
      <c r="E22" s="15" t="s">
        <v>6</v>
      </c>
      <c r="F22" s="15" t="s">
        <v>36</v>
      </c>
      <c r="G22" s="15" t="s">
        <v>7</v>
      </c>
      <c r="H22" s="15" t="s">
        <v>37</v>
      </c>
      <c r="I22" s="15" t="s">
        <v>0</v>
      </c>
      <c r="J22" s="15" t="s">
        <v>1</v>
      </c>
      <c r="K22" s="15" t="s">
        <v>33</v>
      </c>
      <c r="L22" s="15" t="s">
        <v>2</v>
      </c>
      <c r="M22" s="15" t="s">
        <v>34</v>
      </c>
      <c r="N22" s="15" t="s">
        <v>3</v>
      </c>
      <c r="O22" s="15" t="s">
        <v>35</v>
      </c>
      <c r="P22" s="15" t="s">
        <v>5</v>
      </c>
      <c r="Q22" s="15" t="s">
        <v>6</v>
      </c>
      <c r="R22" s="9"/>
    </row>
    <row r="23" spans="1:21" ht="17.25" x14ac:dyDescent="0.25">
      <c r="A23" s="9"/>
      <c r="B23" s="20" t="s">
        <v>0</v>
      </c>
      <c r="C23" s="23" t="s">
        <v>1</v>
      </c>
      <c r="D23" s="16" t="s">
        <v>33</v>
      </c>
      <c r="E23" s="16" t="s">
        <v>2</v>
      </c>
      <c r="F23" s="16" t="s">
        <v>34</v>
      </c>
      <c r="G23" s="16" t="s">
        <v>3</v>
      </c>
      <c r="H23" s="16" t="s">
        <v>35</v>
      </c>
      <c r="I23" s="16" t="s">
        <v>5</v>
      </c>
      <c r="J23" s="16" t="s">
        <v>6</v>
      </c>
      <c r="K23" s="16" t="s">
        <v>36</v>
      </c>
      <c r="L23" s="16" t="s">
        <v>7</v>
      </c>
      <c r="M23" s="16" t="s">
        <v>37</v>
      </c>
      <c r="N23" s="16" t="s">
        <v>0</v>
      </c>
      <c r="O23" s="16" t="s">
        <v>1</v>
      </c>
      <c r="P23" s="16" t="s">
        <v>33</v>
      </c>
      <c r="Q23" s="16" t="s">
        <v>2</v>
      </c>
      <c r="R23" s="9"/>
      <c r="U23" s="8" t="e">
        <f ca="1">OFFSET(INDIRECT("Listechords!G"&amp;(MATCH(B9,Listescales!G2:G35,0))+1),0,1,COUNTIF(Listechords!G2:G35,B9))</f>
        <v>#N/A</v>
      </c>
    </row>
    <row r="24" spans="1:2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5">
      <c r="A37" s="9"/>
      <c r="B37" s="13" t="s">
        <v>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45" spans="1:18" x14ac:dyDescent="0.25">
      <c r="C45" s="24" t="s">
        <v>45</v>
      </c>
      <c r="D45" s="8" t="s">
        <v>45</v>
      </c>
    </row>
  </sheetData>
  <conditionalFormatting sqref="B18">
    <cfRule type="expression" dxfId="17" priority="1">
      <formula>"WENN($B$11=ODER($C$5;$D$5;$E$5;$F$5;$G$5;$H$5;$I$5;$J$5);1;0)"</formula>
    </cfRule>
  </conditionalFormatting>
  <conditionalFormatting sqref="B18:Q23">
    <cfRule type="cellIs" dxfId="16" priority="2" operator="equal">
      <formula>$H$14</formula>
    </cfRule>
    <cfRule type="cellIs" dxfId="15" priority="3" operator="equal">
      <formula>$G$14</formula>
    </cfRule>
    <cfRule type="cellIs" dxfId="14" priority="4" operator="equal">
      <formula>$F$14</formula>
    </cfRule>
    <cfRule type="cellIs" dxfId="13" priority="5" operator="equal">
      <formula>$E$14</formula>
    </cfRule>
    <cfRule type="cellIs" dxfId="12" priority="6" operator="equal">
      <formula>$E$14</formula>
    </cfRule>
    <cfRule type="cellIs" dxfId="11" priority="7" operator="equal">
      <formula>$D$14</formula>
    </cfRule>
    <cfRule type="cellIs" dxfId="10" priority="8" operator="equal">
      <formula>$C$14</formula>
    </cfRule>
    <cfRule type="cellIs" dxfId="9" priority="9" operator="equal">
      <formula>$B$14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EB7CF63-7155-4994-8AEC-848F632EAD38}">
          <x14:formula1>
            <xm:f>Listechords!$E$2:$E$35</xm:f>
          </x14:formula1>
          <xm:sqref>B9</xm:sqref>
        </x14:dataValidation>
        <x14:dataValidation type="list" allowBlank="1" showInputMessage="1" showErrorMessage="1" xr:uid="{7D682EBB-7663-401B-B4EF-A7BA83071E91}">
          <x14:formula1>
            <xm:f>Listescales!$H$2:$H$194</xm:f>
          </x14:formula1>
          <xm:sqref>F9</xm:sqref>
        </x14:dataValidation>
        <x14:dataValidation type="list" allowBlank="1" showInputMessage="1" showErrorMessage="1" xr:uid="{FA88C734-9A86-4F2F-8D02-E7437FB4A9A6}">
          <x14:formula1>
            <xm:f>Listescales!$A$2:$A$13</xm:f>
          </x14:formula1>
          <xm:sqref>B5</xm:sqref>
        </x14:dataValidation>
        <x14:dataValidation type="list" allowBlank="1" showInputMessage="1" showErrorMessage="1" xr:uid="{0B679C32-B6F6-4B8D-BF62-F683898529A6}">
          <x14:formula1>
            <xm:f>OFFSET(INDIRECT("Listechords!G"&amp;(MATCH(B9,Listechords!G2:G35,0))+1),0,1,COUNTIF(Listechords!G2:G35,B9))</xm:f>
          </x14:formula1>
          <xm:sqref>D9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122F-0375-4BEC-8231-D62099AE1310}">
  <dimension ref="A1:T37"/>
  <sheetViews>
    <sheetView zoomScale="115" zoomScaleNormal="115" workbookViewId="0">
      <selection activeCell="T14" sqref="T14"/>
    </sheetView>
  </sheetViews>
  <sheetFormatPr baseColWidth="10" defaultRowHeight="15" x14ac:dyDescent="0.25"/>
  <cols>
    <col min="1" max="1" width="7.140625" style="8" customWidth="1"/>
    <col min="2" max="2" width="5.42578125" style="8" customWidth="1"/>
    <col min="3" max="3" width="15.85546875" style="8" customWidth="1"/>
    <col min="4" max="4" width="6.7109375" style="8" customWidth="1"/>
    <col min="5" max="5" width="7" style="8" customWidth="1"/>
    <col min="6" max="6" width="12.140625" style="8" customWidth="1"/>
    <col min="7" max="7" width="5.140625" style="8" customWidth="1"/>
    <col min="8" max="8" width="8.85546875" style="8" customWidth="1"/>
    <col min="9" max="9" width="9.5703125" style="8" customWidth="1"/>
    <col min="10" max="10" width="3.42578125" style="8" customWidth="1"/>
    <col min="11" max="11" width="8.28515625" style="8" customWidth="1"/>
    <col min="12" max="12" width="17.4257812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9.140625" style="8" customWidth="1"/>
    <col min="18" max="16384" width="11.42578125" style="8"/>
  </cols>
  <sheetData>
    <row r="1" spans="1:17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6" x14ac:dyDescent="0.55000000000000004">
      <c r="A2" s="9"/>
      <c r="B2" s="17" t="s">
        <v>87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21" x14ac:dyDescent="0.35">
      <c r="A5" s="9"/>
      <c r="B5" s="33" t="s">
        <v>100</v>
      </c>
      <c r="C5" s="34"/>
      <c r="D5" s="34"/>
      <c r="E5" s="34"/>
      <c r="F5" s="34"/>
      <c r="G5" s="33" t="s">
        <v>86</v>
      </c>
      <c r="H5" s="34"/>
      <c r="I5" s="34"/>
      <c r="J5" s="34"/>
      <c r="K5" s="34"/>
      <c r="L5" s="34"/>
      <c r="M5" s="33" t="s">
        <v>99</v>
      </c>
      <c r="N5" s="9"/>
      <c r="O5" s="9"/>
      <c r="P5" s="9"/>
      <c r="Q5" s="9"/>
    </row>
    <row r="6" spans="1:17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9"/>
      <c r="B7" s="9" t="s">
        <v>102</v>
      </c>
      <c r="C7" s="9"/>
      <c r="D7" s="37">
        <v>93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9"/>
      <c r="B9" s="27" t="s">
        <v>101</v>
      </c>
      <c r="C9" s="27" t="s">
        <v>96</v>
      </c>
      <c r="D9" s="27" t="s">
        <v>94</v>
      </c>
      <c r="E9" s="27"/>
      <c r="F9" s="27"/>
      <c r="G9" s="27" t="s">
        <v>101</v>
      </c>
      <c r="H9" s="27" t="s">
        <v>96</v>
      </c>
      <c r="I9" s="27" t="s">
        <v>97</v>
      </c>
      <c r="J9" s="27"/>
      <c r="K9" s="27" t="s">
        <v>98</v>
      </c>
      <c r="L9" s="9"/>
      <c r="M9" s="9"/>
      <c r="N9" s="9"/>
      <c r="O9" s="9"/>
      <c r="P9" s="9"/>
      <c r="Q9" s="9"/>
    </row>
    <row r="10" spans="1:17" ht="15" customHeight="1" x14ac:dyDescent="0.25">
      <c r="A10" s="9"/>
      <c r="B10" s="29">
        <v>1</v>
      </c>
      <c r="C10" s="30" t="s">
        <v>88</v>
      </c>
      <c r="D10" s="37">
        <v>2</v>
      </c>
      <c r="E10" s="32"/>
      <c r="F10" s="32"/>
      <c r="G10" s="35">
        <v>1</v>
      </c>
      <c r="H10" s="28" t="str">
        <f>IFERROR(VLOOKUP(G10,$B$10:$D$26,2,TRUE),"")</f>
        <v>Intro</v>
      </c>
      <c r="I10" s="36">
        <f>IF(G10="","",IFERROR(VLOOKUP(G10,$B$10:$D$26,3,TRUE),""))</f>
        <v>2</v>
      </c>
      <c r="J10" s="28"/>
      <c r="K10" s="31">
        <f>IF(G10="","",60/$D$7*I10*4/86400)</f>
        <v>5.9737156511350057E-5</v>
      </c>
      <c r="L10" s="32"/>
      <c r="M10" s="58">
        <f>MAX(K10:K26)</f>
        <v>2.2700119474313024E-3</v>
      </c>
      <c r="N10" s="58"/>
      <c r="O10" s="58"/>
      <c r="P10" s="58"/>
      <c r="Q10" s="9"/>
    </row>
    <row r="11" spans="1:17" ht="15" customHeight="1" x14ac:dyDescent="0.25">
      <c r="A11" s="9"/>
      <c r="B11" s="29">
        <v>2</v>
      </c>
      <c r="C11" s="30" t="s">
        <v>89</v>
      </c>
      <c r="D11" s="37">
        <v>8</v>
      </c>
      <c r="E11" s="32"/>
      <c r="F11" s="32"/>
      <c r="G11" s="35">
        <v>2</v>
      </c>
      <c r="H11" s="28" t="str">
        <f>IFERROR(VLOOKUP(G11,$B$10:$D$26,2,TRUE),"")</f>
        <v>Verse</v>
      </c>
      <c r="I11" s="36">
        <f>IF(G11="","",IFERROR(VLOOKUP(G11,$B$10:$D$26,3,TRUE),"")+I10)</f>
        <v>10</v>
      </c>
      <c r="J11" s="28"/>
      <c r="K11" s="31">
        <f t="shared" ref="K11:K26" si="0">IF(G11="","",60/$D$7*I11*4/86400)</f>
        <v>2.9868578255675028E-4</v>
      </c>
      <c r="L11" s="32"/>
      <c r="M11" s="59"/>
      <c r="N11" s="59"/>
      <c r="O11" s="59"/>
      <c r="P11" s="59"/>
      <c r="Q11" s="9"/>
    </row>
    <row r="12" spans="1:17" ht="15" customHeight="1" x14ac:dyDescent="0.25">
      <c r="A12" s="9"/>
      <c r="B12" s="29">
        <v>3</v>
      </c>
      <c r="C12" s="30" t="s">
        <v>90</v>
      </c>
      <c r="D12" s="37">
        <v>8</v>
      </c>
      <c r="E12" s="32"/>
      <c r="F12" s="32"/>
      <c r="G12" s="35">
        <v>7</v>
      </c>
      <c r="H12" s="28" t="str">
        <f t="shared" ref="H12:H26" si="1">IFERROR(VLOOKUP(G12,$B$10:$D$26,2,TRUE),"")</f>
        <v>Break</v>
      </c>
      <c r="I12" s="36">
        <f t="shared" ref="I12:I26" si="2">IF(G12="","",IFERROR(VLOOKUP(G12,$B$10:$D$26,3,TRUE),"")+I11)</f>
        <v>12</v>
      </c>
      <c r="J12" s="28"/>
      <c r="K12" s="31">
        <f t="shared" si="0"/>
        <v>3.5842293906810036E-4</v>
      </c>
      <c r="L12" s="32"/>
      <c r="M12" s="59"/>
      <c r="N12" s="59"/>
      <c r="O12" s="59"/>
      <c r="P12" s="59"/>
      <c r="Q12" s="9"/>
    </row>
    <row r="13" spans="1:17" ht="15" customHeight="1" x14ac:dyDescent="0.25">
      <c r="A13" s="9"/>
      <c r="B13" s="29">
        <v>4</v>
      </c>
      <c r="C13" s="30" t="s">
        <v>91</v>
      </c>
      <c r="D13" s="37">
        <v>10</v>
      </c>
      <c r="E13" s="32"/>
      <c r="F13" s="32"/>
      <c r="G13" s="35">
        <v>3</v>
      </c>
      <c r="H13" s="28" t="str">
        <f t="shared" si="1"/>
        <v>Chorus</v>
      </c>
      <c r="I13" s="36">
        <f t="shared" si="2"/>
        <v>20</v>
      </c>
      <c r="J13" s="28"/>
      <c r="K13" s="31">
        <f t="shared" si="0"/>
        <v>5.9737156511350056E-4</v>
      </c>
      <c r="L13" s="32"/>
      <c r="M13" s="59"/>
      <c r="N13" s="59"/>
      <c r="O13" s="59"/>
      <c r="P13" s="59"/>
      <c r="Q13" s="9"/>
    </row>
    <row r="14" spans="1:17" ht="15" customHeight="1" x14ac:dyDescent="0.25">
      <c r="A14" s="9"/>
      <c r="B14" s="29">
        <v>5</v>
      </c>
      <c r="C14" s="30" t="s">
        <v>92</v>
      </c>
      <c r="D14" s="37">
        <v>8</v>
      </c>
      <c r="E14" s="32"/>
      <c r="F14" s="32"/>
      <c r="G14" s="35">
        <v>2</v>
      </c>
      <c r="H14" s="28" t="str">
        <f t="shared" si="1"/>
        <v>Verse</v>
      </c>
      <c r="I14" s="36">
        <f t="shared" si="2"/>
        <v>28</v>
      </c>
      <c r="J14" s="28"/>
      <c r="K14" s="31">
        <f t="shared" si="0"/>
        <v>8.3632019115890076E-4</v>
      </c>
      <c r="L14" s="32"/>
      <c r="M14" s="59"/>
      <c r="N14" s="59"/>
      <c r="O14" s="59"/>
      <c r="P14" s="59"/>
      <c r="Q14" s="9"/>
    </row>
    <row r="15" spans="1:17" ht="15" customHeight="1" x14ac:dyDescent="0.25">
      <c r="A15" s="9"/>
      <c r="B15" s="29">
        <v>6</v>
      </c>
      <c r="C15" s="30" t="s">
        <v>93</v>
      </c>
      <c r="D15" s="37">
        <v>4</v>
      </c>
      <c r="E15" s="32"/>
      <c r="F15" s="32"/>
      <c r="G15" s="35">
        <v>7</v>
      </c>
      <c r="H15" s="28" t="str">
        <f t="shared" si="1"/>
        <v>Break</v>
      </c>
      <c r="I15" s="36">
        <f t="shared" si="2"/>
        <v>30</v>
      </c>
      <c r="J15" s="28"/>
      <c r="K15" s="31">
        <f t="shared" si="0"/>
        <v>8.960573476702509E-4</v>
      </c>
      <c r="L15" s="32"/>
      <c r="M15" s="60"/>
      <c r="N15" s="60"/>
      <c r="O15" s="60"/>
      <c r="P15" s="60"/>
      <c r="Q15" s="9"/>
    </row>
    <row r="16" spans="1:17" x14ac:dyDescent="0.25">
      <c r="A16" s="9"/>
      <c r="B16" s="29">
        <v>7</v>
      </c>
      <c r="C16" s="30" t="s">
        <v>103</v>
      </c>
      <c r="D16" s="37">
        <v>2</v>
      </c>
      <c r="E16" s="32"/>
      <c r="F16" s="32"/>
      <c r="G16" s="35">
        <v>3</v>
      </c>
      <c r="H16" s="28" t="str">
        <f t="shared" si="1"/>
        <v>Chorus</v>
      </c>
      <c r="I16" s="36">
        <f t="shared" si="2"/>
        <v>38</v>
      </c>
      <c r="J16" s="28"/>
      <c r="K16" s="31">
        <f t="shared" si="0"/>
        <v>1.1350059737156512E-3</v>
      </c>
      <c r="L16" s="32"/>
      <c r="M16" s="9"/>
      <c r="N16" s="9"/>
      <c r="O16" s="9"/>
      <c r="P16" s="9"/>
      <c r="Q16" s="9"/>
    </row>
    <row r="17" spans="1:20" x14ac:dyDescent="0.25">
      <c r="A17" s="9"/>
      <c r="B17" s="29">
        <v>8</v>
      </c>
      <c r="C17" s="30" t="s">
        <v>95</v>
      </c>
      <c r="D17" s="37"/>
      <c r="E17" s="32"/>
      <c r="F17" s="32"/>
      <c r="G17" s="35">
        <v>4</v>
      </c>
      <c r="H17" s="28" t="str">
        <f t="shared" si="1"/>
        <v>Bridge</v>
      </c>
      <c r="I17" s="36">
        <f t="shared" si="2"/>
        <v>48</v>
      </c>
      <c r="J17" s="28"/>
      <c r="K17" s="31">
        <f t="shared" si="0"/>
        <v>1.4336917562724014E-3</v>
      </c>
      <c r="L17" s="32"/>
      <c r="M17" s="9"/>
      <c r="N17" s="9"/>
      <c r="O17" s="9"/>
      <c r="P17" s="9"/>
      <c r="Q17" s="9"/>
    </row>
    <row r="18" spans="1:20" x14ac:dyDescent="0.25">
      <c r="A18" s="9"/>
      <c r="B18" s="29">
        <v>9</v>
      </c>
      <c r="C18" s="30" t="s">
        <v>95</v>
      </c>
      <c r="D18" s="37"/>
      <c r="E18" s="32"/>
      <c r="F18" s="32"/>
      <c r="G18" s="35">
        <v>5</v>
      </c>
      <c r="H18" s="28" t="str">
        <f t="shared" si="1"/>
        <v>Solo</v>
      </c>
      <c r="I18" s="36">
        <f t="shared" si="2"/>
        <v>56</v>
      </c>
      <c r="J18" s="28"/>
      <c r="K18" s="31">
        <f t="shared" si="0"/>
        <v>1.6726403823178015E-3</v>
      </c>
      <c r="L18" s="32"/>
      <c r="M18" s="9"/>
      <c r="N18" s="9"/>
      <c r="O18" s="9"/>
      <c r="P18" s="9"/>
      <c r="Q18" s="9"/>
      <c r="T18" s="24"/>
    </row>
    <row r="19" spans="1:20" x14ac:dyDescent="0.25">
      <c r="A19" s="9"/>
      <c r="B19" s="29">
        <v>10</v>
      </c>
      <c r="C19" s="30" t="s">
        <v>95</v>
      </c>
      <c r="D19" s="37"/>
      <c r="E19" s="32"/>
      <c r="F19" s="32"/>
      <c r="G19" s="35">
        <v>3</v>
      </c>
      <c r="H19" s="28" t="str">
        <f t="shared" si="1"/>
        <v>Chorus</v>
      </c>
      <c r="I19" s="36">
        <f t="shared" si="2"/>
        <v>64</v>
      </c>
      <c r="J19" s="28"/>
      <c r="K19" s="31">
        <f t="shared" si="0"/>
        <v>1.9115890083632018E-3</v>
      </c>
      <c r="L19" s="32"/>
      <c r="M19" s="9"/>
      <c r="N19" s="9"/>
      <c r="O19" s="9"/>
      <c r="P19" s="9"/>
      <c r="Q19" s="9"/>
      <c r="T19" s="24"/>
    </row>
    <row r="20" spans="1:20" x14ac:dyDescent="0.25">
      <c r="A20" s="9"/>
      <c r="B20" s="29">
        <v>11</v>
      </c>
      <c r="C20" s="30" t="s">
        <v>95</v>
      </c>
      <c r="D20" s="37"/>
      <c r="E20" s="32"/>
      <c r="F20" s="32"/>
      <c r="G20" s="35">
        <v>3</v>
      </c>
      <c r="H20" s="28" t="str">
        <f t="shared" si="1"/>
        <v>Chorus</v>
      </c>
      <c r="I20" s="36">
        <f t="shared" si="2"/>
        <v>72</v>
      </c>
      <c r="J20" s="28"/>
      <c r="K20" s="31">
        <f t="shared" si="0"/>
        <v>2.1505376344086021E-3</v>
      </c>
      <c r="L20" s="32"/>
      <c r="M20" s="9"/>
      <c r="N20" s="9"/>
      <c r="O20" s="9"/>
      <c r="P20" s="9"/>
      <c r="Q20" s="9"/>
      <c r="T20" s="24"/>
    </row>
    <row r="21" spans="1:20" x14ac:dyDescent="0.25">
      <c r="A21" s="9"/>
      <c r="B21" s="29">
        <v>12</v>
      </c>
      <c r="C21" s="30" t="s">
        <v>95</v>
      </c>
      <c r="D21" s="37"/>
      <c r="E21" s="32"/>
      <c r="F21" s="32"/>
      <c r="G21" s="35">
        <v>6</v>
      </c>
      <c r="H21" s="28" t="str">
        <f t="shared" si="1"/>
        <v>Outro</v>
      </c>
      <c r="I21" s="36">
        <f t="shared" si="2"/>
        <v>76</v>
      </c>
      <c r="J21" s="28"/>
      <c r="K21" s="31">
        <f t="shared" si="0"/>
        <v>2.2700119474313024E-3</v>
      </c>
      <c r="L21" s="32"/>
      <c r="M21" s="9"/>
      <c r="N21" s="9"/>
      <c r="O21" s="9"/>
      <c r="P21" s="9"/>
      <c r="Q21" s="9"/>
    </row>
    <row r="22" spans="1:20" x14ac:dyDescent="0.25">
      <c r="A22" s="9"/>
      <c r="B22" s="29">
        <v>13</v>
      </c>
      <c r="C22" s="30" t="s">
        <v>95</v>
      </c>
      <c r="D22" s="37"/>
      <c r="E22" s="32"/>
      <c r="F22" s="32"/>
      <c r="G22" s="35"/>
      <c r="H22" s="28" t="str">
        <f t="shared" si="1"/>
        <v/>
      </c>
      <c r="I22" s="36" t="str">
        <f t="shared" si="2"/>
        <v/>
      </c>
      <c r="J22" s="28"/>
      <c r="K22" s="31" t="str">
        <f t="shared" si="0"/>
        <v/>
      </c>
      <c r="L22" s="32"/>
      <c r="M22" s="9"/>
      <c r="N22" s="9"/>
      <c r="O22" s="9"/>
      <c r="P22" s="9"/>
      <c r="Q22" s="9"/>
    </row>
    <row r="23" spans="1:20" x14ac:dyDescent="0.25">
      <c r="A23" s="9"/>
      <c r="B23" s="29">
        <v>14</v>
      </c>
      <c r="C23" s="30" t="s">
        <v>95</v>
      </c>
      <c r="D23" s="37"/>
      <c r="E23" s="32"/>
      <c r="F23" s="32"/>
      <c r="G23" s="35"/>
      <c r="H23" s="28" t="str">
        <f t="shared" si="1"/>
        <v/>
      </c>
      <c r="I23" s="36" t="str">
        <f t="shared" si="2"/>
        <v/>
      </c>
      <c r="J23" s="28"/>
      <c r="K23" s="31" t="str">
        <f t="shared" si="0"/>
        <v/>
      </c>
      <c r="L23" s="32"/>
      <c r="M23" s="9"/>
      <c r="N23" s="9"/>
      <c r="O23" s="9"/>
      <c r="P23" s="9"/>
      <c r="Q23" s="9"/>
    </row>
    <row r="24" spans="1:20" x14ac:dyDescent="0.25">
      <c r="A24" s="9"/>
      <c r="B24" s="29">
        <v>15</v>
      </c>
      <c r="C24" s="30" t="s">
        <v>95</v>
      </c>
      <c r="D24" s="37"/>
      <c r="E24" s="32"/>
      <c r="F24" s="32"/>
      <c r="G24" s="35"/>
      <c r="H24" s="28" t="str">
        <f t="shared" si="1"/>
        <v/>
      </c>
      <c r="I24" s="36" t="str">
        <f t="shared" si="2"/>
        <v/>
      </c>
      <c r="J24" s="28"/>
      <c r="K24" s="31" t="str">
        <f t="shared" si="0"/>
        <v/>
      </c>
      <c r="L24" s="32" t="str">
        <f t="shared" ref="L24:L26" si="3">IF(G24="","",K24/86400)</f>
        <v/>
      </c>
      <c r="M24" s="9"/>
      <c r="N24" s="9"/>
      <c r="O24" s="9"/>
      <c r="P24" s="9"/>
      <c r="Q24" s="9"/>
    </row>
    <row r="25" spans="1:20" x14ac:dyDescent="0.25">
      <c r="A25" s="9"/>
      <c r="B25" s="29">
        <v>16</v>
      </c>
      <c r="C25" s="30" t="s">
        <v>95</v>
      </c>
      <c r="D25" s="37"/>
      <c r="E25" s="32"/>
      <c r="F25" s="32"/>
      <c r="G25" s="35"/>
      <c r="H25" s="28" t="str">
        <f t="shared" si="1"/>
        <v/>
      </c>
      <c r="I25" s="36" t="str">
        <f t="shared" si="2"/>
        <v/>
      </c>
      <c r="J25" s="28"/>
      <c r="K25" s="31" t="str">
        <f t="shared" si="0"/>
        <v/>
      </c>
      <c r="L25" s="32" t="str">
        <f t="shared" si="3"/>
        <v/>
      </c>
      <c r="M25" s="9"/>
      <c r="N25" s="9"/>
      <c r="O25" s="9"/>
      <c r="P25" s="9"/>
      <c r="Q25" s="9"/>
    </row>
    <row r="26" spans="1:20" x14ac:dyDescent="0.25">
      <c r="A26" s="9"/>
      <c r="B26" s="29">
        <v>17</v>
      </c>
      <c r="C26" s="30" t="s">
        <v>95</v>
      </c>
      <c r="D26" s="37"/>
      <c r="E26" s="32"/>
      <c r="F26" s="32"/>
      <c r="G26" s="35"/>
      <c r="H26" s="28" t="str">
        <f t="shared" si="1"/>
        <v/>
      </c>
      <c r="I26" s="36" t="str">
        <f t="shared" si="2"/>
        <v/>
      </c>
      <c r="J26" s="28"/>
      <c r="K26" s="31" t="str">
        <f t="shared" si="0"/>
        <v/>
      </c>
      <c r="L26" s="32" t="str">
        <f t="shared" si="3"/>
        <v/>
      </c>
      <c r="M26" s="9"/>
      <c r="N26" s="9"/>
      <c r="O26" s="9"/>
      <c r="P26" s="9"/>
      <c r="Q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20" x14ac:dyDescent="0.25">
      <c r="A29" s="9"/>
      <c r="B29" s="13" t="s">
        <v>38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7" spans="3:4" x14ac:dyDescent="0.25">
      <c r="C37" s="24"/>
      <c r="D37" s="8" t="s">
        <v>45</v>
      </c>
    </row>
  </sheetData>
  <mergeCells count="1">
    <mergeCell ref="M10:P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97A6-DAF7-4889-8205-FB1254192F25}">
  <dimension ref="A1:M35"/>
  <sheetViews>
    <sheetView workbookViewId="0">
      <selection activeCell="B19" sqref="B19"/>
    </sheetView>
  </sheetViews>
  <sheetFormatPr baseColWidth="10" defaultRowHeight="15" x14ac:dyDescent="0.25"/>
  <cols>
    <col min="2" max="4" width="11.42578125" style="1"/>
    <col min="5" max="5" width="21.140625" customWidth="1"/>
    <col min="9" max="13" width="11.42578125" customWidth="1"/>
  </cols>
  <sheetData>
    <row r="1" spans="1:13" x14ac:dyDescent="0.25">
      <c r="A1" t="s">
        <v>67</v>
      </c>
      <c r="E1" t="s">
        <v>73</v>
      </c>
    </row>
    <row r="3" spans="1:13" x14ac:dyDescent="0.25">
      <c r="A3" s="4" t="s">
        <v>14</v>
      </c>
      <c r="B3" s="5"/>
      <c r="C3" s="5"/>
      <c r="E3" s="4" t="s">
        <v>68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</row>
    <row r="4" spans="1:13" x14ac:dyDescent="0.25">
      <c r="A4" s="2" t="s">
        <v>6</v>
      </c>
      <c r="B4" s="3">
        <v>1</v>
      </c>
      <c r="C4" s="3" t="str">
        <f>A4</f>
        <v>C</v>
      </c>
      <c r="E4" s="2" t="s">
        <v>71</v>
      </c>
      <c r="F4" s="7">
        <v>1</v>
      </c>
      <c r="G4" s="7">
        <v>5</v>
      </c>
      <c r="H4" s="7">
        <v>8</v>
      </c>
      <c r="I4" s="7"/>
      <c r="J4" s="7"/>
      <c r="K4" s="7"/>
      <c r="L4" s="7"/>
      <c r="M4" s="7"/>
    </row>
    <row r="5" spans="1:13" ht="17.25" x14ac:dyDescent="0.25">
      <c r="A5" s="2" t="s">
        <v>10</v>
      </c>
      <c r="B5" s="3">
        <v>2</v>
      </c>
      <c r="C5" s="3" t="str">
        <f t="shared" ref="C5:C15" si="0">A5</f>
        <v>Db</v>
      </c>
      <c r="E5" s="2" t="s">
        <v>72</v>
      </c>
      <c r="F5" s="7">
        <v>1</v>
      </c>
      <c r="G5" s="7">
        <v>4</v>
      </c>
      <c r="H5" s="7">
        <v>8</v>
      </c>
      <c r="I5" s="7"/>
      <c r="J5" s="7"/>
      <c r="K5" s="7"/>
      <c r="L5" s="7"/>
      <c r="M5" s="7"/>
    </row>
    <row r="6" spans="1:13" x14ac:dyDescent="0.25">
      <c r="A6" s="2" t="s">
        <v>7</v>
      </c>
      <c r="B6" s="3">
        <v>3</v>
      </c>
      <c r="C6" s="3" t="str">
        <f t="shared" si="0"/>
        <v>D</v>
      </c>
      <c r="E6" s="2" t="s">
        <v>69</v>
      </c>
      <c r="F6" s="7">
        <v>1</v>
      </c>
      <c r="G6" s="7">
        <v>4</v>
      </c>
      <c r="H6" s="7">
        <v>7</v>
      </c>
      <c r="I6" s="7"/>
      <c r="J6" s="7"/>
      <c r="K6" s="7"/>
      <c r="L6" s="7"/>
      <c r="M6" s="7"/>
    </row>
    <row r="7" spans="1:13" ht="17.25" x14ac:dyDescent="0.25">
      <c r="A7" s="2" t="s">
        <v>11</v>
      </c>
      <c r="B7" s="3">
        <v>4</v>
      </c>
      <c r="C7" s="3" t="str">
        <f t="shared" si="0"/>
        <v>Eb</v>
      </c>
      <c r="E7" s="2" t="s">
        <v>70</v>
      </c>
      <c r="F7" s="7">
        <v>1</v>
      </c>
      <c r="G7" s="7">
        <v>5</v>
      </c>
      <c r="H7" s="7">
        <v>9</v>
      </c>
      <c r="I7" s="7"/>
      <c r="J7" s="7"/>
      <c r="K7" s="7"/>
      <c r="L7" s="7"/>
      <c r="M7" s="7"/>
    </row>
    <row r="8" spans="1:13" x14ac:dyDescent="0.25">
      <c r="A8" s="2" t="s">
        <v>0</v>
      </c>
      <c r="B8" s="3">
        <v>5</v>
      </c>
      <c r="C8" s="3" t="str">
        <f t="shared" si="0"/>
        <v>E</v>
      </c>
      <c r="E8" s="2"/>
      <c r="F8" s="7"/>
      <c r="G8" s="7"/>
      <c r="H8" s="7"/>
      <c r="I8" s="7"/>
      <c r="J8" s="7"/>
      <c r="K8" s="7"/>
      <c r="L8" s="7"/>
      <c r="M8" s="7"/>
    </row>
    <row r="9" spans="1:13" x14ac:dyDescent="0.25">
      <c r="A9" s="2" t="s">
        <v>1</v>
      </c>
      <c r="B9" s="3">
        <v>6</v>
      </c>
      <c r="C9" s="3" t="str">
        <f t="shared" si="0"/>
        <v>F</v>
      </c>
      <c r="E9" s="2"/>
      <c r="F9" s="2"/>
      <c r="G9" s="2"/>
      <c r="H9" s="2"/>
      <c r="I9" s="2"/>
      <c r="J9" s="2"/>
      <c r="K9" s="2"/>
      <c r="L9" s="2"/>
      <c r="M9" s="2"/>
    </row>
    <row r="10" spans="1:13" ht="17.25" x14ac:dyDescent="0.25">
      <c r="A10" s="2" t="s">
        <v>12</v>
      </c>
      <c r="B10" s="3">
        <v>7</v>
      </c>
      <c r="C10" s="3" t="str">
        <f t="shared" si="0"/>
        <v>Gb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2</v>
      </c>
      <c r="B11" s="3">
        <v>8</v>
      </c>
      <c r="C11" s="3" t="str">
        <f t="shared" si="0"/>
        <v>G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7.25" x14ac:dyDescent="0.25">
      <c r="A12" s="2" t="s">
        <v>8</v>
      </c>
      <c r="B12" s="3">
        <v>9</v>
      </c>
      <c r="C12" s="3" t="str">
        <f t="shared" si="0"/>
        <v>Ab</v>
      </c>
      <c r="E12" s="2"/>
      <c r="F12" s="7"/>
      <c r="G12" s="7"/>
      <c r="H12" s="7"/>
      <c r="I12" s="7"/>
      <c r="J12" s="7"/>
      <c r="K12" s="7"/>
      <c r="L12" s="7"/>
      <c r="M12" s="2"/>
    </row>
    <row r="13" spans="1:13" x14ac:dyDescent="0.25">
      <c r="A13" s="2" t="s">
        <v>3</v>
      </c>
      <c r="B13" s="3">
        <v>10</v>
      </c>
      <c r="C13" s="3" t="str">
        <f t="shared" si="0"/>
        <v>A</v>
      </c>
      <c r="E13" s="2"/>
      <c r="F13" s="7"/>
      <c r="G13" s="7"/>
      <c r="H13" s="7"/>
      <c r="I13" s="7"/>
      <c r="J13" s="7"/>
      <c r="K13" s="7"/>
      <c r="L13" s="7"/>
      <c r="M13" s="2"/>
    </row>
    <row r="14" spans="1:13" ht="17.25" x14ac:dyDescent="0.25">
      <c r="A14" s="2" t="s">
        <v>9</v>
      </c>
      <c r="B14" s="3">
        <v>11</v>
      </c>
      <c r="C14" s="3" t="str">
        <f t="shared" si="0"/>
        <v>Bb</v>
      </c>
      <c r="E14" s="2"/>
      <c r="F14" s="7"/>
      <c r="G14" s="7"/>
      <c r="H14" s="7"/>
      <c r="I14" s="7"/>
      <c r="J14" s="7"/>
      <c r="K14" s="7"/>
      <c r="L14" s="7"/>
      <c r="M14" s="2"/>
    </row>
    <row r="15" spans="1:13" x14ac:dyDescent="0.25">
      <c r="A15" s="2" t="s">
        <v>5</v>
      </c>
      <c r="B15" s="3">
        <v>12</v>
      </c>
      <c r="C15" s="3" t="str">
        <f t="shared" si="0"/>
        <v>B</v>
      </c>
      <c r="E15" s="2"/>
      <c r="F15" s="7"/>
      <c r="G15" s="7"/>
      <c r="H15" s="7"/>
      <c r="I15" s="7"/>
      <c r="J15" s="7"/>
      <c r="K15" s="7"/>
      <c r="L15" s="7"/>
      <c r="M15" s="2"/>
    </row>
    <row r="16" spans="1:13" x14ac:dyDescent="0.25">
      <c r="E16" s="2"/>
      <c r="F16" s="7"/>
      <c r="G16" s="7"/>
      <c r="H16" s="7"/>
      <c r="I16" s="7"/>
      <c r="J16" s="7"/>
      <c r="K16" s="7"/>
      <c r="L16" s="7"/>
      <c r="M16" s="2"/>
    </row>
    <row r="17" spans="5:13" x14ac:dyDescent="0.25">
      <c r="E17" s="2"/>
      <c r="F17" s="7"/>
      <c r="G17" s="7"/>
      <c r="H17" s="7"/>
      <c r="I17" s="7"/>
      <c r="J17" s="7"/>
      <c r="K17" s="7"/>
      <c r="L17" s="7"/>
      <c r="M17" s="2"/>
    </row>
    <row r="18" spans="5:13" x14ac:dyDescent="0.25">
      <c r="E18" s="2"/>
      <c r="F18" s="7"/>
      <c r="G18" s="7"/>
      <c r="H18" s="7"/>
      <c r="I18" s="7"/>
      <c r="J18" s="7"/>
      <c r="K18" s="7"/>
      <c r="L18" s="7"/>
      <c r="M18" s="2"/>
    </row>
    <row r="19" spans="5:13" x14ac:dyDescent="0.25">
      <c r="E19" s="2"/>
      <c r="F19" s="7"/>
      <c r="G19" s="7"/>
      <c r="H19" s="7"/>
      <c r="I19" s="7"/>
      <c r="J19" s="7"/>
      <c r="K19" s="7"/>
      <c r="L19" s="7"/>
      <c r="M19" s="2"/>
    </row>
    <row r="20" spans="5:13" x14ac:dyDescent="0.25">
      <c r="E20" s="2"/>
      <c r="F20" s="7"/>
      <c r="G20" s="7"/>
      <c r="H20" s="7"/>
      <c r="I20" s="7"/>
      <c r="J20" s="7"/>
      <c r="K20" s="7"/>
      <c r="L20" s="7"/>
      <c r="M20" s="2"/>
    </row>
    <row r="21" spans="5:13" x14ac:dyDescent="0.25">
      <c r="E21" s="2"/>
      <c r="F21" s="7"/>
      <c r="G21" s="7"/>
      <c r="H21" s="7"/>
      <c r="I21" s="7"/>
      <c r="J21" s="7"/>
      <c r="K21" s="7"/>
      <c r="L21" s="7"/>
      <c r="M21" s="2"/>
    </row>
    <row r="22" spans="5:13" x14ac:dyDescent="0.25">
      <c r="E22" s="2"/>
      <c r="F22" s="7"/>
      <c r="G22" s="7"/>
      <c r="H22" s="7"/>
      <c r="I22" s="7"/>
      <c r="J22" s="7"/>
      <c r="K22" s="7"/>
      <c r="L22" s="7"/>
      <c r="M22" s="2"/>
    </row>
    <row r="23" spans="5:13" x14ac:dyDescent="0.25">
      <c r="E23" s="2"/>
      <c r="F23" s="7"/>
      <c r="G23" s="7"/>
      <c r="H23" s="7"/>
      <c r="I23" s="7"/>
      <c r="J23" s="7"/>
      <c r="K23" s="7"/>
      <c r="L23" s="7"/>
      <c r="M23" s="2"/>
    </row>
    <row r="24" spans="5:13" x14ac:dyDescent="0.25">
      <c r="E24" s="2"/>
      <c r="F24" s="7"/>
      <c r="G24" s="7"/>
      <c r="H24" s="7"/>
      <c r="I24" s="7"/>
      <c r="J24" s="7"/>
      <c r="K24" s="7"/>
      <c r="L24" s="7"/>
      <c r="M24" s="2"/>
    </row>
    <row r="25" spans="5:13" x14ac:dyDescent="0.25">
      <c r="E25" s="2"/>
      <c r="F25" s="2"/>
      <c r="G25" s="2"/>
      <c r="H25" s="2"/>
      <c r="I25" s="2"/>
      <c r="J25" s="2"/>
      <c r="K25" s="2"/>
      <c r="L25" s="2"/>
      <c r="M25" s="2"/>
    </row>
    <row r="26" spans="5:13" x14ac:dyDescent="0.25">
      <c r="E26" s="2"/>
      <c r="F26" s="2"/>
      <c r="G26" s="2"/>
      <c r="H26" s="2"/>
      <c r="I26" s="2"/>
      <c r="J26" s="2"/>
      <c r="K26" s="2"/>
      <c r="L26" s="2"/>
      <c r="M26" s="2"/>
    </row>
    <row r="27" spans="5:13" x14ac:dyDescent="0.25">
      <c r="E27" s="2"/>
      <c r="F27" s="2"/>
      <c r="G27" s="2"/>
      <c r="H27" s="2"/>
      <c r="I27" s="2"/>
      <c r="J27" s="2"/>
      <c r="K27" s="2"/>
      <c r="L27" s="2"/>
      <c r="M27" s="2"/>
    </row>
    <row r="28" spans="5:13" x14ac:dyDescent="0.25">
      <c r="E28" s="2"/>
      <c r="F28" s="2"/>
      <c r="G28" s="2"/>
      <c r="H28" s="2"/>
      <c r="I28" s="2"/>
      <c r="J28" s="2"/>
      <c r="K28" s="2"/>
      <c r="L28" s="2"/>
      <c r="M28" s="2"/>
    </row>
    <row r="29" spans="5:13" x14ac:dyDescent="0.25">
      <c r="E29" s="2"/>
      <c r="F29" s="2"/>
      <c r="G29" s="2"/>
      <c r="H29" s="2"/>
      <c r="I29" s="2"/>
      <c r="J29" s="2"/>
      <c r="K29" s="2"/>
      <c r="L29" s="2"/>
      <c r="M29" s="2"/>
    </row>
    <row r="30" spans="5:13" x14ac:dyDescent="0.25">
      <c r="E30" s="2"/>
      <c r="F30" s="2"/>
      <c r="G30" s="2"/>
      <c r="H30" s="2"/>
      <c r="I30" s="2"/>
      <c r="J30" s="2"/>
      <c r="K30" s="2"/>
      <c r="L30" s="2"/>
      <c r="M30" s="2"/>
    </row>
    <row r="31" spans="5:13" x14ac:dyDescent="0.25">
      <c r="E31" s="2"/>
      <c r="F31" s="2"/>
      <c r="G31" s="2"/>
      <c r="H31" s="2"/>
      <c r="I31" s="2"/>
      <c r="J31" s="2"/>
      <c r="K31" s="2"/>
      <c r="L31" s="2"/>
      <c r="M31" s="2"/>
    </row>
    <row r="32" spans="5:13" x14ac:dyDescent="0.25">
      <c r="E32" s="2"/>
      <c r="F32" s="2"/>
      <c r="G32" s="2"/>
      <c r="H32" s="2"/>
      <c r="I32" s="2"/>
      <c r="J32" s="2"/>
      <c r="K32" s="2"/>
      <c r="L32" s="2"/>
      <c r="M32" s="2"/>
    </row>
    <row r="33" spans="5:13" x14ac:dyDescent="0.25">
      <c r="E33" s="2"/>
      <c r="F33" s="2"/>
      <c r="G33" s="2"/>
      <c r="H33" s="2"/>
      <c r="I33" s="2"/>
      <c r="J33" s="2"/>
      <c r="K33" s="2"/>
      <c r="L33" s="2"/>
      <c r="M33" s="2"/>
    </row>
    <row r="34" spans="5:13" x14ac:dyDescent="0.25">
      <c r="E34" s="2"/>
      <c r="F34" s="2"/>
      <c r="G34" s="2"/>
      <c r="H34" s="2"/>
      <c r="I34" s="2"/>
      <c r="J34" s="2"/>
      <c r="K34" s="2"/>
      <c r="L34" s="2"/>
      <c r="M34" s="2"/>
    </row>
    <row r="35" spans="5:13" x14ac:dyDescent="0.25">
      <c r="E35" s="2"/>
      <c r="F35" s="2"/>
      <c r="G35" s="2"/>
      <c r="H35" s="2"/>
      <c r="I35" s="2"/>
      <c r="J35" s="2"/>
      <c r="K35" s="2"/>
      <c r="L35" s="2"/>
      <c r="M35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3667-51BA-4492-A8B4-E353132B00E1}">
  <dimension ref="A1:M35"/>
  <sheetViews>
    <sheetView workbookViewId="0">
      <selection activeCell="B19" sqref="B19"/>
    </sheetView>
  </sheetViews>
  <sheetFormatPr baseColWidth="10" defaultRowHeight="15" x14ac:dyDescent="0.25"/>
  <cols>
    <col min="2" max="4" width="11.42578125" style="1"/>
    <col min="5" max="5" width="21.140625" customWidth="1"/>
    <col min="9" max="13" width="11.42578125" customWidth="1"/>
  </cols>
  <sheetData>
    <row r="1" spans="1:13" x14ac:dyDescent="0.25">
      <c r="A1" t="s">
        <v>67</v>
      </c>
      <c r="E1" t="s">
        <v>73</v>
      </c>
    </row>
    <row r="3" spans="1:13" x14ac:dyDescent="0.25">
      <c r="A3" s="4" t="s">
        <v>14</v>
      </c>
      <c r="B3" s="5"/>
      <c r="C3" s="5"/>
      <c r="E3" s="4" t="s">
        <v>68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</row>
    <row r="4" spans="1:13" x14ac:dyDescent="0.25">
      <c r="A4" s="2" t="s">
        <v>6</v>
      </c>
      <c r="B4" s="3">
        <v>1</v>
      </c>
      <c r="C4" s="3" t="str">
        <f>A4</f>
        <v>C</v>
      </c>
      <c r="E4" s="2" t="s">
        <v>104</v>
      </c>
      <c r="F4" s="7">
        <v>1</v>
      </c>
      <c r="G4" s="7"/>
      <c r="H4" s="7"/>
      <c r="I4" s="7"/>
      <c r="J4" s="7"/>
      <c r="K4" s="7"/>
      <c r="L4" s="7"/>
      <c r="M4" s="7"/>
    </row>
    <row r="5" spans="1:13" ht="17.25" x14ac:dyDescent="0.25">
      <c r="A5" s="2" t="s">
        <v>10</v>
      </c>
      <c r="B5" s="3">
        <v>2</v>
      </c>
      <c r="C5" s="3" t="str">
        <f t="shared" ref="C5:C15" si="0">A5</f>
        <v>Db</v>
      </c>
      <c r="E5" s="2" t="s">
        <v>105</v>
      </c>
      <c r="F5" s="7">
        <v>1</v>
      </c>
      <c r="G5" s="7">
        <v>2</v>
      </c>
      <c r="H5" s="7"/>
      <c r="I5" s="7"/>
      <c r="J5" s="7"/>
      <c r="K5" s="7"/>
      <c r="L5" s="7"/>
      <c r="M5" s="7"/>
    </row>
    <row r="6" spans="1:13" x14ac:dyDescent="0.25">
      <c r="A6" s="2" t="s">
        <v>7</v>
      </c>
      <c r="B6" s="3">
        <v>3</v>
      </c>
      <c r="C6" s="3" t="str">
        <f t="shared" si="0"/>
        <v>D</v>
      </c>
      <c r="E6" s="2" t="s">
        <v>113</v>
      </c>
      <c r="F6" s="7">
        <v>1</v>
      </c>
      <c r="G6" s="7">
        <v>3</v>
      </c>
      <c r="H6" s="7"/>
      <c r="I6" s="7"/>
      <c r="J6" s="7"/>
      <c r="K6" s="7"/>
      <c r="L6" s="7"/>
      <c r="M6" s="7"/>
    </row>
    <row r="7" spans="1:13" ht="17.25" x14ac:dyDescent="0.25">
      <c r="A7" s="2" t="s">
        <v>11</v>
      </c>
      <c r="B7" s="3">
        <v>4</v>
      </c>
      <c r="C7" s="3" t="str">
        <f t="shared" si="0"/>
        <v>Eb</v>
      </c>
      <c r="E7" s="2" t="s">
        <v>106</v>
      </c>
      <c r="F7" s="7">
        <v>1</v>
      </c>
      <c r="G7" s="7">
        <v>4</v>
      </c>
      <c r="H7" s="7"/>
      <c r="I7" s="7"/>
      <c r="J7" s="7"/>
      <c r="K7" s="7"/>
      <c r="L7" s="7"/>
      <c r="M7" s="7"/>
    </row>
    <row r="8" spans="1:13" x14ac:dyDescent="0.25">
      <c r="A8" s="2" t="s">
        <v>0</v>
      </c>
      <c r="B8" s="3">
        <v>5</v>
      </c>
      <c r="C8" s="3" t="str">
        <f t="shared" si="0"/>
        <v>E</v>
      </c>
      <c r="E8" s="2" t="s">
        <v>114</v>
      </c>
      <c r="F8" s="7">
        <v>1</v>
      </c>
      <c r="G8" s="7">
        <v>5</v>
      </c>
      <c r="H8" s="7"/>
      <c r="I8" s="7"/>
      <c r="J8" s="7"/>
      <c r="K8" s="7"/>
      <c r="L8" s="7"/>
      <c r="M8" s="7"/>
    </row>
    <row r="9" spans="1:13" x14ac:dyDescent="0.25">
      <c r="A9" s="2" t="s">
        <v>1</v>
      </c>
      <c r="B9" s="3">
        <v>6</v>
      </c>
      <c r="C9" s="3" t="str">
        <f t="shared" si="0"/>
        <v>F</v>
      </c>
      <c r="E9" s="2" t="s">
        <v>107</v>
      </c>
      <c r="F9" s="7">
        <v>1</v>
      </c>
      <c r="G9" s="2">
        <v>6</v>
      </c>
      <c r="H9" s="2"/>
      <c r="I9" s="2"/>
      <c r="J9" s="2"/>
      <c r="K9" s="2"/>
      <c r="L9" s="2"/>
      <c r="M9" s="2"/>
    </row>
    <row r="10" spans="1:13" ht="17.25" x14ac:dyDescent="0.25">
      <c r="A10" s="2" t="s">
        <v>12</v>
      </c>
      <c r="B10" s="3">
        <v>7</v>
      </c>
      <c r="C10" s="3" t="str">
        <f t="shared" si="0"/>
        <v>Gb</v>
      </c>
      <c r="E10" s="2" t="s">
        <v>124</v>
      </c>
      <c r="F10" s="7">
        <v>1</v>
      </c>
      <c r="G10" s="2">
        <v>7</v>
      </c>
      <c r="H10" s="2"/>
      <c r="I10" s="2"/>
      <c r="J10" s="2"/>
      <c r="K10" s="2"/>
      <c r="L10" s="2"/>
      <c r="M10" s="2"/>
    </row>
    <row r="11" spans="1:13" x14ac:dyDescent="0.25">
      <c r="A11" s="2" t="s">
        <v>2</v>
      </c>
      <c r="B11" s="3">
        <v>8</v>
      </c>
      <c r="C11" s="3" t="str">
        <f t="shared" si="0"/>
        <v>G</v>
      </c>
      <c r="E11" s="2" t="s">
        <v>109</v>
      </c>
      <c r="F11" s="7">
        <v>1</v>
      </c>
      <c r="G11" s="2">
        <v>8</v>
      </c>
      <c r="H11" s="2"/>
      <c r="I11" s="2"/>
      <c r="J11" s="2"/>
      <c r="K11" s="2"/>
      <c r="L11" s="2"/>
      <c r="M11" s="2"/>
    </row>
    <row r="12" spans="1:13" ht="17.25" x14ac:dyDescent="0.25">
      <c r="A12" s="2" t="s">
        <v>8</v>
      </c>
      <c r="B12" s="3">
        <v>9</v>
      </c>
      <c r="C12" s="3" t="str">
        <f t="shared" si="0"/>
        <v>Ab</v>
      </c>
      <c r="E12" s="2" t="s">
        <v>110</v>
      </c>
      <c r="F12" s="7">
        <v>1</v>
      </c>
      <c r="G12" s="7">
        <v>9</v>
      </c>
      <c r="H12" s="7"/>
      <c r="I12" s="7"/>
      <c r="J12" s="7"/>
      <c r="K12" s="7"/>
      <c r="L12" s="7"/>
      <c r="M12" s="2"/>
    </row>
    <row r="13" spans="1:13" x14ac:dyDescent="0.25">
      <c r="A13" s="2" t="s">
        <v>3</v>
      </c>
      <c r="B13" s="3">
        <v>10</v>
      </c>
      <c r="C13" s="3" t="str">
        <f t="shared" si="0"/>
        <v>A</v>
      </c>
      <c r="E13" s="2" t="s">
        <v>115</v>
      </c>
      <c r="F13" s="7">
        <v>1</v>
      </c>
      <c r="G13" s="7">
        <v>10</v>
      </c>
      <c r="H13" s="7"/>
      <c r="I13" s="7"/>
      <c r="J13" s="7"/>
      <c r="K13" s="7"/>
      <c r="L13" s="7"/>
      <c r="M13" s="2"/>
    </row>
    <row r="14" spans="1:13" ht="17.25" x14ac:dyDescent="0.25">
      <c r="A14" s="2" t="s">
        <v>9</v>
      </c>
      <c r="B14" s="3">
        <v>11</v>
      </c>
      <c r="C14" s="3" t="str">
        <f t="shared" si="0"/>
        <v>Bb</v>
      </c>
      <c r="E14" s="2" t="s">
        <v>111</v>
      </c>
      <c r="F14" s="7">
        <v>1</v>
      </c>
      <c r="G14" s="7">
        <v>11</v>
      </c>
      <c r="H14" s="7"/>
      <c r="I14" s="7"/>
      <c r="J14" s="7"/>
      <c r="K14" s="7"/>
      <c r="L14" s="7"/>
      <c r="M14" s="2"/>
    </row>
    <row r="15" spans="1:13" x14ac:dyDescent="0.25">
      <c r="A15" s="2" t="s">
        <v>5</v>
      </c>
      <c r="B15" s="3">
        <v>12</v>
      </c>
      <c r="C15" s="3" t="str">
        <f t="shared" si="0"/>
        <v>B</v>
      </c>
      <c r="E15" s="2" t="s">
        <v>116</v>
      </c>
      <c r="F15" s="7">
        <v>1</v>
      </c>
      <c r="G15" s="7">
        <v>12</v>
      </c>
      <c r="H15" s="7"/>
      <c r="I15" s="7"/>
      <c r="J15" s="7"/>
      <c r="K15" s="7"/>
      <c r="L15" s="7"/>
      <c r="M15" s="2"/>
    </row>
    <row r="16" spans="1:13" x14ac:dyDescent="0.25">
      <c r="E16" s="2" t="s">
        <v>112</v>
      </c>
      <c r="F16" s="7">
        <v>1</v>
      </c>
      <c r="G16" s="7"/>
      <c r="H16" s="7"/>
      <c r="I16" s="7"/>
      <c r="J16" s="7"/>
      <c r="K16" s="7"/>
      <c r="L16" s="7"/>
      <c r="M16" s="2"/>
    </row>
    <row r="17" spans="5:13" x14ac:dyDescent="0.25">
      <c r="E17" s="2"/>
      <c r="F17" s="7"/>
      <c r="G17" s="7"/>
      <c r="H17" s="7"/>
      <c r="I17" s="7"/>
      <c r="J17" s="7"/>
      <c r="K17" s="7"/>
      <c r="L17" s="7"/>
      <c r="M17" s="2"/>
    </row>
    <row r="18" spans="5:13" x14ac:dyDescent="0.25">
      <c r="E18" s="2"/>
      <c r="F18" s="7"/>
      <c r="G18" s="7"/>
      <c r="H18" s="7"/>
      <c r="I18" s="7"/>
      <c r="J18" s="7"/>
      <c r="K18" s="7"/>
      <c r="L18" s="7"/>
      <c r="M18" s="2"/>
    </row>
    <row r="19" spans="5:13" x14ac:dyDescent="0.25">
      <c r="E19" s="2"/>
      <c r="F19" s="7"/>
      <c r="G19" s="7"/>
      <c r="H19" s="7"/>
      <c r="I19" s="7"/>
      <c r="J19" s="7"/>
      <c r="K19" s="7"/>
      <c r="L19" s="7"/>
      <c r="M19" s="2"/>
    </row>
    <row r="20" spans="5:13" x14ac:dyDescent="0.25">
      <c r="E20" s="2"/>
      <c r="F20" s="7"/>
      <c r="G20" s="7"/>
      <c r="H20" s="7"/>
      <c r="I20" s="7"/>
      <c r="J20" s="7"/>
      <c r="K20" s="7"/>
      <c r="L20" s="7"/>
      <c r="M20" s="2"/>
    </row>
    <row r="21" spans="5:13" x14ac:dyDescent="0.25">
      <c r="E21" s="2"/>
      <c r="F21" s="7"/>
      <c r="G21" s="7"/>
      <c r="H21" s="7"/>
      <c r="I21" s="7"/>
      <c r="J21" s="7"/>
      <c r="K21" s="7"/>
      <c r="L21" s="7"/>
      <c r="M21" s="2"/>
    </row>
    <row r="22" spans="5:13" x14ac:dyDescent="0.25">
      <c r="E22" s="2"/>
      <c r="F22" s="7"/>
      <c r="G22" s="7"/>
      <c r="H22" s="7"/>
      <c r="I22" s="7"/>
      <c r="J22" s="7"/>
      <c r="K22" s="7"/>
      <c r="L22" s="7"/>
      <c r="M22" s="2"/>
    </row>
    <row r="23" spans="5:13" x14ac:dyDescent="0.25">
      <c r="E23" s="2"/>
      <c r="F23" s="7"/>
      <c r="G23" s="7"/>
      <c r="H23" s="7"/>
      <c r="I23" s="7"/>
      <c r="J23" s="7"/>
      <c r="K23" s="7"/>
      <c r="L23" s="7"/>
      <c r="M23" s="2"/>
    </row>
    <row r="24" spans="5:13" x14ac:dyDescent="0.25">
      <c r="E24" s="2"/>
      <c r="F24" s="7"/>
      <c r="G24" s="7"/>
      <c r="H24" s="7"/>
      <c r="I24" s="7"/>
      <c r="J24" s="7"/>
      <c r="K24" s="7"/>
      <c r="L24" s="7"/>
      <c r="M24" s="2"/>
    </row>
    <row r="25" spans="5:13" x14ac:dyDescent="0.25">
      <c r="E25" s="2"/>
      <c r="F25" s="2"/>
      <c r="G25" s="2"/>
      <c r="H25" s="2"/>
      <c r="I25" s="2"/>
      <c r="J25" s="2"/>
      <c r="K25" s="2"/>
      <c r="L25" s="2"/>
      <c r="M25" s="2"/>
    </row>
    <row r="26" spans="5:13" x14ac:dyDescent="0.25">
      <c r="E26" s="2"/>
      <c r="F26" s="2"/>
      <c r="G26" s="2"/>
      <c r="H26" s="2"/>
      <c r="I26" s="2"/>
      <c r="J26" s="2"/>
      <c r="K26" s="2"/>
      <c r="L26" s="2"/>
      <c r="M26" s="2"/>
    </row>
    <row r="27" spans="5:13" x14ac:dyDescent="0.25">
      <c r="E27" s="2"/>
      <c r="F27" s="2"/>
      <c r="G27" s="2"/>
      <c r="H27" s="2"/>
      <c r="I27" s="2"/>
      <c r="J27" s="2"/>
      <c r="K27" s="2"/>
      <c r="L27" s="2"/>
      <c r="M27" s="2"/>
    </row>
    <row r="28" spans="5:13" x14ac:dyDescent="0.25">
      <c r="E28" s="2"/>
      <c r="F28" s="2"/>
      <c r="G28" s="2"/>
      <c r="H28" s="2"/>
      <c r="I28" s="2"/>
      <c r="J28" s="2"/>
      <c r="K28" s="2"/>
      <c r="L28" s="2"/>
      <c r="M28" s="2"/>
    </row>
    <row r="29" spans="5:13" x14ac:dyDescent="0.25">
      <c r="E29" s="2"/>
      <c r="F29" s="2"/>
      <c r="G29" s="2"/>
      <c r="H29" s="2"/>
      <c r="I29" s="2"/>
      <c r="J29" s="2"/>
      <c r="K29" s="2"/>
      <c r="L29" s="2"/>
      <c r="M29" s="2"/>
    </row>
    <row r="30" spans="5:13" x14ac:dyDescent="0.25">
      <c r="E30" s="2"/>
      <c r="F30" s="2"/>
      <c r="G30" s="2"/>
      <c r="H30" s="2"/>
      <c r="I30" s="2"/>
      <c r="J30" s="2"/>
      <c r="K30" s="2"/>
      <c r="L30" s="2"/>
      <c r="M30" s="2"/>
    </row>
    <row r="31" spans="5:13" x14ac:dyDescent="0.25">
      <c r="E31" s="2"/>
      <c r="F31" s="2"/>
      <c r="G31" s="2"/>
      <c r="H31" s="2"/>
      <c r="I31" s="2"/>
      <c r="J31" s="2"/>
      <c r="K31" s="2"/>
      <c r="L31" s="2"/>
      <c r="M31" s="2"/>
    </row>
    <row r="32" spans="5:13" x14ac:dyDescent="0.25">
      <c r="E32" s="2"/>
      <c r="F32" s="2"/>
      <c r="G32" s="2"/>
      <c r="H32" s="2"/>
      <c r="I32" s="2"/>
      <c r="J32" s="2"/>
      <c r="K32" s="2"/>
      <c r="L32" s="2"/>
      <c r="M32" s="2"/>
    </row>
    <row r="33" spans="5:13" x14ac:dyDescent="0.25">
      <c r="E33" s="2"/>
      <c r="F33" s="2"/>
      <c r="G33" s="2"/>
      <c r="H33" s="2"/>
      <c r="I33" s="2"/>
      <c r="J33" s="2"/>
      <c r="K33" s="2"/>
      <c r="L33" s="2"/>
      <c r="M33" s="2"/>
    </row>
    <row r="34" spans="5:13" x14ac:dyDescent="0.25">
      <c r="E34" s="2"/>
      <c r="F34" s="2"/>
      <c r="G34" s="2"/>
      <c r="H34" s="2"/>
      <c r="I34" s="2"/>
      <c r="J34" s="2"/>
      <c r="K34" s="2"/>
      <c r="L34" s="2"/>
      <c r="M34" s="2"/>
    </row>
    <row r="35" spans="5:13" x14ac:dyDescent="0.25">
      <c r="E35" s="2"/>
      <c r="F35" s="2"/>
      <c r="G35" s="2"/>
      <c r="H35" s="2"/>
      <c r="I35" s="2"/>
      <c r="J35" s="2"/>
      <c r="K35" s="2"/>
      <c r="L35" s="2"/>
      <c r="M35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4139-F6B8-4B15-A4A4-E17891B0F71D}">
  <dimension ref="A1:N35"/>
  <sheetViews>
    <sheetView workbookViewId="0">
      <selection activeCell="B19" sqref="B19"/>
    </sheetView>
  </sheetViews>
  <sheetFormatPr baseColWidth="10" defaultRowHeight="15" x14ac:dyDescent="0.25"/>
  <cols>
    <col min="2" max="4" width="11.42578125" style="1"/>
    <col min="5" max="6" width="21.140625" customWidth="1"/>
    <col min="10" max="14" width="11.42578125" customWidth="1"/>
  </cols>
  <sheetData>
    <row r="1" spans="1:14" x14ac:dyDescent="0.25">
      <c r="A1" t="s">
        <v>67</v>
      </c>
      <c r="E1" t="s">
        <v>73</v>
      </c>
    </row>
    <row r="3" spans="1:14" x14ac:dyDescent="0.25">
      <c r="A3" s="4" t="s">
        <v>14</v>
      </c>
      <c r="B3" s="5"/>
      <c r="C3" s="5"/>
      <c r="E3" s="4" t="s">
        <v>68</v>
      </c>
      <c r="F3" s="4"/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</row>
    <row r="4" spans="1:14" x14ac:dyDescent="0.25">
      <c r="A4" s="2" t="s">
        <v>6</v>
      </c>
      <c r="B4" s="3">
        <v>1</v>
      </c>
      <c r="C4" s="3" t="str">
        <f>A4</f>
        <v>C</v>
      </c>
      <c r="E4" s="2" t="s">
        <v>104</v>
      </c>
      <c r="F4" s="2"/>
      <c r="G4" s="7">
        <v>1</v>
      </c>
      <c r="H4" s="7"/>
      <c r="I4" s="7"/>
      <c r="J4" s="7"/>
      <c r="K4" s="7"/>
      <c r="L4" s="7"/>
      <c r="M4" s="7"/>
      <c r="N4" s="7"/>
    </row>
    <row r="5" spans="1:14" ht="17.25" x14ac:dyDescent="0.25">
      <c r="A5" s="2" t="s">
        <v>10</v>
      </c>
      <c r="B5" s="3">
        <v>2</v>
      </c>
      <c r="C5" s="3" t="str">
        <f t="shared" ref="C5:C15" si="0">A5</f>
        <v>Db</v>
      </c>
      <c r="E5" s="2" t="s">
        <v>105</v>
      </c>
      <c r="F5" s="2" t="s">
        <v>121</v>
      </c>
      <c r="G5" s="7">
        <v>1</v>
      </c>
      <c r="H5" s="7"/>
      <c r="I5" s="7"/>
      <c r="J5" s="7"/>
      <c r="K5" s="7"/>
      <c r="L5" s="7"/>
      <c r="M5" s="7"/>
      <c r="N5" s="7"/>
    </row>
    <row r="6" spans="1:14" x14ac:dyDescent="0.25">
      <c r="A6" s="2" t="s">
        <v>7</v>
      </c>
      <c r="B6" s="3">
        <v>3</v>
      </c>
      <c r="C6" s="3" t="str">
        <f t="shared" si="0"/>
        <v>D</v>
      </c>
      <c r="E6" s="2" t="s">
        <v>113</v>
      </c>
      <c r="F6" s="2" t="s">
        <v>118</v>
      </c>
      <c r="G6" s="7">
        <v>1</v>
      </c>
      <c r="H6" s="7"/>
      <c r="I6" s="7"/>
      <c r="J6" s="7"/>
      <c r="K6" s="7"/>
      <c r="L6" s="7"/>
      <c r="M6" s="7"/>
      <c r="N6" s="7"/>
    </row>
    <row r="7" spans="1:14" ht="17.25" x14ac:dyDescent="0.25">
      <c r="A7" s="2" t="s">
        <v>11</v>
      </c>
      <c r="B7" s="3">
        <v>4</v>
      </c>
      <c r="C7" s="3" t="str">
        <f t="shared" si="0"/>
        <v>Eb</v>
      </c>
      <c r="E7" s="2" t="s">
        <v>106</v>
      </c>
      <c r="F7" s="2" t="s">
        <v>119</v>
      </c>
      <c r="G7" s="7">
        <v>1</v>
      </c>
      <c r="H7" s="7"/>
      <c r="I7" s="7"/>
      <c r="J7" s="7"/>
      <c r="K7" s="7"/>
      <c r="L7" s="7"/>
      <c r="M7" s="7"/>
      <c r="N7" s="7"/>
    </row>
    <row r="8" spans="1:14" x14ac:dyDescent="0.25">
      <c r="A8" s="2" t="s">
        <v>0</v>
      </c>
      <c r="B8" s="3">
        <v>5</v>
      </c>
      <c r="C8" s="3" t="str">
        <f t="shared" si="0"/>
        <v>E</v>
      </c>
      <c r="E8" s="2" t="s">
        <v>114</v>
      </c>
      <c r="F8" s="2" t="s">
        <v>119</v>
      </c>
      <c r="G8" s="7">
        <v>1</v>
      </c>
      <c r="H8" s="7"/>
      <c r="I8" s="7"/>
      <c r="J8" s="7"/>
      <c r="K8" s="7"/>
      <c r="L8" s="7"/>
      <c r="M8" s="7"/>
      <c r="N8" s="7"/>
    </row>
    <row r="9" spans="1:14" x14ac:dyDescent="0.25">
      <c r="A9" s="2" t="s">
        <v>1</v>
      </c>
      <c r="B9" s="3">
        <v>6</v>
      </c>
      <c r="C9" s="3" t="str">
        <f t="shared" si="0"/>
        <v>F</v>
      </c>
      <c r="E9" s="2" t="s">
        <v>107</v>
      </c>
      <c r="F9" s="2" t="s">
        <v>120</v>
      </c>
      <c r="G9" s="7">
        <v>1</v>
      </c>
      <c r="H9" s="2"/>
      <c r="I9" s="2"/>
      <c r="J9" s="2"/>
      <c r="K9" s="2"/>
      <c r="L9" s="2"/>
      <c r="M9" s="2"/>
      <c r="N9" s="2"/>
    </row>
    <row r="10" spans="1:14" ht="17.25" x14ac:dyDescent="0.25">
      <c r="A10" s="2" t="s">
        <v>12</v>
      </c>
      <c r="B10" s="3">
        <v>7</v>
      </c>
      <c r="C10" s="3" t="str">
        <f t="shared" si="0"/>
        <v>Gb</v>
      </c>
      <c r="E10" s="2" t="s">
        <v>108</v>
      </c>
      <c r="F10" s="2" t="s">
        <v>122</v>
      </c>
      <c r="G10" s="7">
        <v>1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2</v>
      </c>
      <c r="B11" s="3">
        <v>8</v>
      </c>
      <c r="C11" s="3" t="str">
        <f t="shared" si="0"/>
        <v>G</v>
      </c>
      <c r="E11" s="2" t="s">
        <v>109</v>
      </c>
      <c r="F11" s="2" t="s">
        <v>123</v>
      </c>
      <c r="G11" s="7">
        <v>1</v>
      </c>
      <c r="H11" s="2"/>
      <c r="I11" s="2"/>
      <c r="J11" s="2"/>
      <c r="K11" s="2"/>
      <c r="L11" s="2"/>
      <c r="M11" s="2"/>
      <c r="N11" s="2"/>
    </row>
    <row r="12" spans="1:14" ht="17.25" x14ac:dyDescent="0.25">
      <c r="A12" s="2" t="s">
        <v>8</v>
      </c>
      <c r="B12" s="3">
        <v>9</v>
      </c>
      <c r="C12" s="3" t="str">
        <f t="shared" si="0"/>
        <v>Ab</v>
      </c>
      <c r="E12" s="2" t="s">
        <v>110</v>
      </c>
      <c r="F12" s="2" t="s">
        <v>119</v>
      </c>
      <c r="G12" s="7">
        <v>1</v>
      </c>
      <c r="H12" s="7"/>
      <c r="I12" s="7"/>
      <c r="J12" s="7"/>
      <c r="K12" s="7"/>
      <c r="L12" s="7"/>
      <c r="M12" s="7"/>
      <c r="N12" s="2"/>
    </row>
    <row r="13" spans="1:14" x14ac:dyDescent="0.25">
      <c r="A13" s="2" t="s">
        <v>3</v>
      </c>
      <c r="B13" s="3">
        <v>10</v>
      </c>
      <c r="C13" s="3" t="str">
        <f t="shared" si="0"/>
        <v>A</v>
      </c>
      <c r="E13" s="2" t="s">
        <v>115</v>
      </c>
      <c r="F13" s="2" t="s">
        <v>119</v>
      </c>
      <c r="G13" s="7">
        <v>1</v>
      </c>
      <c r="H13" s="7"/>
      <c r="I13" s="7"/>
      <c r="J13" s="7"/>
      <c r="K13" s="7"/>
      <c r="L13" s="7"/>
      <c r="M13" s="7"/>
      <c r="N13" s="2"/>
    </row>
    <row r="14" spans="1:14" ht="17.25" x14ac:dyDescent="0.25">
      <c r="A14" s="2" t="s">
        <v>9</v>
      </c>
      <c r="B14" s="3">
        <v>11</v>
      </c>
      <c r="C14" s="3" t="str">
        <f t="shared" si="0"/>
        <v>Bb</v>
      </c>
      <c r="E14" s="2" t="s">
        <v>111</v>
      </c>
      <c r="F14" s="2" t="s">
        <v>118</v>
      </c>
      <c r="G14" s="7">
        <v>1</v>
      </c>
      <c r="H14" s="7"/>
      <c r="I14" s="7"/>
      <c r="J14" s="7"/>
      <c r="K14" s="7"/>
      <c r="L14" s="7"/>
      <c r="M14" s="7"/>
      <c r="N14" s="2"/>
    </row>
    <row r="15" spans="1:14" x14ac:dyDescent="0.25">
      <c r="A15" s="2" t="s">
        <v>5</v>
      </c>
      <c r="B15" s="3">
        <v>12</v>
      </c>
      <c r="C15" s="3" t="str">
        <f t="shared" si="0"/>
        <v>B</v>
      </c>
      <c r="E15" s="2" t="s">
        <v>116</v>
      </c>
      <c r="F15" s="2" t="s">
        <v>121</v>
      </c>
      <c r="G15" s="7">
        <v>1</v>
      </c>
      <c r="H15" s="7"/>
      <c r="I15" s="7"/>
      <c r="J15" s="7"/>
      <c r="K15" s="7"/>
      <c r="L15" s="7"/>
      <c r="M15" s="7"/>
      <c r="N15" s="2"/>
    </row>
    <row r="16" spans="1:14" x14ac:dyDescent="0.25">
      <c r="E16" s="2" t="s">
        <v>112</v>
      </c>
      <c r="F16" s="2" t="s">
        <v>123</v>
      </c>
      <c r="G16" s="7">
        <v>1</v>
      </c>
      <c r="H16" s="7"/>
      <c r="I16" s="7"/>
      <c r="J16" s="7"/>
      <c r="K16" s="7"/>
      <c r="L16" s="7"/>
      <c r="M16" s="7"/>
      <c r="N16" s="2"/>
    </row>
    <row r="17" spans="5:14" x14ac:dyDescent="0.25">
      <c r="E17" s="2"/>
      <c r="F17" s="2"/>
      <c r="G17" s="7"/>
      <c r="H17" s="7"/>
      <c r="I17" s="7"/>
      <c r="J17" s="7"/>
      <c r="K17" s="7"/>
      <c r="L17" s="7"/>
      <c r="M17" s="7"/>
      <c r="N17" s="2"/>
    </row>
    <row r="18" spans="5:14" x14ac:dyDescent="0.25">
      <c r="E18" s="2"/>
      <c r="F18" s="2"/>
      <c r="G18" s="7"/>
      <c r="H18" s="7"/>
      <c r="I18" s="7"/>
      <c r="J18" s="7"/>
      <c r="K18" s="7"/>
      <c r="L18" s="7"/>
      <c r="M18" s="7"/>
      <c r="N18" s="2"/>
    </row>
    <row r="19" spans="5:14" x14ac:dyDescent="0.25">
      <c r="E19" s="2"/>
      <c r="F19" s="2"/>
      <c r="G19" s="7"/>
      <c r="H19" s="7"/>
      <c r="I19" s="7"/>
      <c r="J19" s="7"/>
      <c r="K19" s="7"/>
      <c r="L19" s="7"/>
      <c r="M19" s="7"/>
      <c r="N19" s="2"/>
    </row>
    <row r="20" spans="5:14" x14ac:dyDescent="0.25">
      <c r="E20" s="2"/>
      <c r="F20" s="2"/>
      <c r="G20" s="7"/>
      <c r="H20" s="7"/>
      <c r="I20" s="7"/>
      <c r="J20" s="7"/>
      <c r="K20" s="7"/>
      <c r="L20" s="7"/>
      <c r="M20" s="7"/>
      <c r="N20" s="2"/>
    </row>
    <row r="21" spans="5:14" x14ac:dyDescent="0.25">
      <c r="E21" s="2"/>
      <c r="F21" s="2"/>
      <c r="G21" s="7"/>
      <c r="H21" s="7"/>
      <c r="I21" s="7"/>
      <c r="J21" s="7"/>
      <c r="K21" s="7"/>
      <c r="L21" s="7"/>
      <c r="M21" s="7"/>
      <c r="N21" s="2"/>
    </row>
    <row r="22" spans="5:14" x14ac:dyDescent="0.25">
      <c r="E22" s="2"/>
      <c r="F22" s="2"/>
      <c r="G22" s="7"/>
      <c r="H22" s="7"/>
      <c r="I22" s="7"/>
      <c r="J22" s="7"/>
      <c r="K22" s="7"/>
      <c r="L22" s="7"/>
      <c r="M22" s="7"/>
      <c r="N22" s="2"/>
    </row>
    <row r="23" spans="5:14" x14ac:dyDescent="0.25">
      <c r="E23" s="2"/>
      <c r="F23" s="2"/>
      <c r="G23" s="7"/>
      <c r="H23" s="7"/>
      <c r="I23" s="7"/>
      <c r="J23" s="7"/>
      <c r="K23" s="7"/>
      <c r="L23" s="7"/>
      <c r="M23" s="7"/>
      <c r="N23" s="2"/>
    </row>
    <row r="24" spans="5:14" x14ac:dyDescent="0.25">
      <c r="E24" s="2"/>
      <c r="F24" s="2"/>
      <c r="G24" s="7"/>
      <c r="H24" s="7"/>
      <c r="I24" s="7"/>
      <c r="J24" s="7"/>
      <c r="K24" s="7"/>
      <c r="L24" s="7"/>
      <c r="M24" s="7"/>
      <c r="N24" s="2"/>
    </row>
    <row r="25" spans="5:14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5:14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5:14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5:14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5:14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4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5:14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5:14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5:14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5:14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5:14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9985-A714-4E1B-B8E4-F211DFEBCA6E}">
  <dimension ref="A1:P38"/>
  <sheetViews>
    <sheetView workbookViewId="0">
      <selection activeCell="B19" sqref="B19"/>
    </sheetView>
  </sheetViews>
  <sheetFormatPr baseColWidth="10" defaultRowHeight="15" x14ac:dyDescent="0.25"/>
  <cols>
    <col min="2" max="4" width="11.42578125" style="1"/>
    <col min="5" max="5" width="24.140625" customWidth="1"/>
    <col min="6" max="6" width="11.42578125" style="1"/>
    <col min="7" max="7" width="23.28515625" customWidth="1"/>
    <col min="8" max="8" width="21.140625" customWidth="1"/>
  </cols>
  <sheetData>
    <row r="1" spans="1:16" x14ac:dyDescent="0.25">
      <c r="A1" s="4" t="s">
        <v>14</v>
      </c>
      <c r="B1" s="5"/>
      <c r="C1" s="5"/>
      <c r="E1" s="4" t="s">
        <v>39</v>
      </c>
      <c r="G1" s="4" t="s">
        <v>39</v>
      </c>
      <c r="H1" s="4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</row>
    <row r="2" spans="1:16" x14ac:dyDescent="0.25">
      <c r="A2" s="2" t="s">
        <v>6</v>
      </c>
      <c r="B2" s="3">
        <v>1</v>
      </c>
      <c r="C2" s="3" t="str">
        <f>A2</f>
        <v>C</v>
      </c>
      <c r="E2" s="2" t="s">
        <v>74</v>
      </c>
      <c r="G2" s="2" t="s">
        <v>74</v>
      </c>
      <c r="H2" s="2" t="s">
        <v>77</v>
      </c>
      <c r="I2" s="7">
        <v>1</v>
      </c>
      <c r="J2" s="7">
        <v>5</v>
      </c>
      <c r="K2" s="7">
        <v>8</v>
      </c>
      <c r="L2" s="7">
        <v>12</v>
      </c>
      <c r="M2" s="7"/>
      <c r="N2" s="7"/>
      <c r="O2" s="7"/>
      <c r="P2" s="7"/>
    </row>
    <row r="3" spans="1:16" ht="17.25" x14ac:dyDescent="0.25">
      <c r="A3" s="2" t="s">
        <v>10</v>
      </c>
      <c r="B3" s="3">
        <v>2</v>
      </c>
      <c r="C3" s="3" t="str">
        <f t="shared" ref="C3:C13" si="0">A3</f>
        <v>Db</v>
      </c>
      <c r="E3" s="2"/>
      <c r="G3" s="2" t="s">
        <v>74</v>
      </c>
      <c r="H3" s="61" t="s">
        <v>140</v>
      </c>
      <c r="I3" s="7">
        <v>1</v>
      </c>
      <c r="J3" s="7">
        <v>5</v>
      </c>
      <c r="K3" s="7">
        <v>8</v>
      </c>
      <c r="L3" s="7">
        <v>11</v>
      </c>
      <c r="M3" s="7"/>
      <c r="N3" s="7"/>
      <c r="O3" s="7"/>
      <c r="P3" s="7"/>
    </row>
    <row r="4" spans="1:16" x14ac:dyDescent="0.25">
      <c r="A4" s="2" t="s">
        <v>7</v>
      </c>
      <c r="B4" s="3">
        <v>3</v>
      </c>
      <c r="C4" s="3" t="str">
        <f t="shared" si="0"/>
        <v>D</v>
      </c>
      <c r="E4" s="2"/>
      <c r="G4" s="2" t="s">
        <v>74</v>
      </c>
      <c r="H4" s="26" t="s">
        <v>78</v>
      </c>
      <c r="I4" s="7">
        <v>1</v>
      </c>
      <c r="J4" s="7">
        <v>4</v>
      </c>
      <c r="K4" s="7">
        <v>8</v>
      </c>
      <c r="L4" s="7">
        <v>11</v>
      </c>
      <c r="M4" s="7"/>
      <c r="N4" s="7"/>
      <c r="O4" s="7"/>
      <c r="P4" s="7"/>
    </row>
    <row r="5" spans="1:16" ht="17.25" x14ac:dyDescent="0.25">
      <c r="A5" s="2" t="s">
        <v>11</v>
      </c>
      <c r="B5" s="3">
        <v>4</v>
      </c>
      <c r="C5" s="3" t="str">
        <f t="shared" si="0"/>
        <v>Eb</v>
      </c>
      <c r="E5" s="2"/>
      <c r="G5" s="2" t="s">
        <v>74</v>
      </c>
      <c r="H5" s="26" t="s">
        <v>79</v>
      </c>
      <c r="I5" s="7">
        <v>1</v>
      </c>
      <c r="J5" s="7">
        <v>4</v>
      </c>
      <c r="K5" s="7">
        <v>7</v>
      </c>
      <c r="L5" s="7">
        <v>11</v>
      </c>
      <c r="M5" s="7"/>
      <c r="N5" s="7"/>
      <c r="O5" s="7"/>
      <c r="P5" s="7"/>
    </row>
    <row r="6" spans="1:16" x14ac:dyDescent="0.25">
      <c r="A6" s="2" t="s">
        <v>0</v>
      </c>
      <c r="B6" s="3">
        <v>5</v>
      </c>
      <c r="C6" s="3" t="str">
        <f t="shared" si="0"/>
        <v>E</v>
      </c>
      <c r="E6" s="2"/>
      <c r="G6" s="2" t="s">
        <v>74</v>
      </c>
      <c r="H6" s="2" t="s">
        <v>80</v>
      </c>
      <c r="I6" s="7">
        <v>1</v>
      </c>
      <c r="J6" s="7">
        <v>4</v>
      </c>
      <c r="K6" s="7">
        <v>7</v>
      </c>
      <c r="L6" s="7">
        <v>10</v>
      </c>
      <c r="M6" s="7"/>
      <c r="N6" s="7"/>
      <c r="O6" s="7"/>
      <c r="P6" s="7"/>
    </row>
    <row r="7" spans="1:16" x14ac:dyDescent="0.25">
      <c r="A7" s="2" t="s">
        <v>1</v>
      </c>
      <c r="B7" s="3">
        <v>6</v>
      </c>
      <c r="C7" s="3" t="str">
        <f t="shared" si="0"/>
        <v>F</v>
      </c>
      <c r="E7" s="2"/>
      <c r="G7" s="2" t="s">
        <v>74</v>
      </c>
      <c r="H7" s="26" t="s">
        <v>81</v>
      </c>
      <c r="I7" s="2">
        <v>1</v>
      </c>
      <c r="J7" s="2">
        <v>5</v>
      </c>
      <c r="K7" s="2">
        <v>9</v>
      </c>
      <c r="L7" s="2">
        <v>12</v>
      </c>
      <c r="M7" s="7"/>
      <c r="N7" s="7"/>
      <c r="O7" s="7"/>
      <c r="P7" s="7"/>
    </row>
    <row r="8" spans="1:16" ht="17.25" x14ac:dyDescent="0.25">
      <c r="A8" s="2" t="s">
        <v>12</v>
      </c>
      <c r="B8" s="3">
        <v>7</v>
      </c>
      <c r="C8" s="3" t="str">
        <f t="shared" si="0"/>
        <v>Gb</v>
      </c>
      <c r="E8" s="2"/>
      <c r="G8" s="2" t="s">
        <v>74</v>
      </c>
      <c r="H8" s="26" t="s">
        <v>82</v>
      </c>
      <c r="I8" s="2">
        <v>1</v>
      </c>
      <c r="J8" s="2">
        <v>4</v>
      </c>
      <c r="K8" s="2">
        <v>8</v>
      </c>
      <c r="L8" s="2">
        <v>12</v>
      </c>
      <c r="M8" s="7"/>
      <c r="N8" s="7"/>
      <c r="O8" s="7"/>
      <c r="P8" s="7"/>
    </row>
    <row r="9" spans="1:16" x14ac:dyDescent="0.25">
      <c r="A9" s="2" t="s">
        <v>2</v>
      </c>
      <c r="B9" s="3">
        <v>8</v>
      </c>
      <c r="C9" s="3" t="str">
        <f t="shared" si="0"/>
        <v>G</v>
      </c>
      <c r="E9" s="2"/>
      <c r="G9" s="2" t="s">
        <v>74</v>
      </c>
      <c r="H9" s="26" t="s">
        <v>83</v>
      </c>
      <c r="I9" s="2">
        <v>1</v>
      </c>
      <c r="J9" s="2">
        <v>5</v>
      </c>
      <c r="K9" s="2">
        <v>9</v>
      </c>
      <c r="L9" s="2">
        <v>11</v>
      </c>
      <c r="M9" s="2"/>
      <c r="N9" s="2"/>
      <c r="O9" s="2"/>
      <c r="P9" s="2"/>
    </row>
    <row r="10" spans="1:16" ht="17.25" x14ac:dyDescent="0.25">
      <c r="A10" s="2" t="s">
        <v>8</v>
      </c>
      <c r="B10" s="3">
        <v>9</v>
      </c>
      <c r="C10" s="3" t="str">
        <f t="shared" si="0"/>
        <v>Ab</v>
      </c>
      <c r="E10" s="2"/>
      <c r="G10" s="2" t="s">
        <v>74</v>
      </c>
      <c r="H10" s="26" t="s">
        <v>84</v>
      </c>
      <c r="I10" s="7">
        <v>1</v>
      </c>
      <c r="J10" s="7">
        <v>4</v>
      </c>
      <c r="K10" s="7">
        <v>7</v>
      </c>
      <c r="L10" s="7">
        <v>12</v>
      </c>
      <c r="M10" s="2"/>
      <c r="N10" s="2"/>
      <c r="O10" s="2"/>
      <c r="P10" s="2"/>
    </row>
    <row r="11" spans="1:16" x14ac:dyDescent="0.25">
      <c r="A11" s="2" t="s">
        <v>3</v>
      </c>
      <c r="B11" s="3">
        <v>10</v>
      </c>
      <c r="C11" s="3" t="str">
        <f t="shared" si="0"/>
        <v>A</v>
      </c>
      <c r="E11" s="2"/>
      <c r="G11" s="2" t="s">
        <v>74</v>
      </c>
      <c r="H11" s="26" t="s">
        <v>85</v>
      </c>
      <c r="I11" s="7">
        <v>1</v>
      </c>
      <c r="J11" s="7">
        <v>4</v>
      </c>
      <c r="K11" s="7">
        <v>9</v>
      </c>
      <c r="L11" s="7">
        <v>11</v>
      </c>
      <c r="M11" s="2"/>
      <c r="N11" s="2"/>
      <c r="O11" s="2"/>
      <c r="P11" s="2"/>
    </row>
    <row r="12" spans="1:16" ht="17.25" x14ac:dyDescent="0.25">
      <c r="A12" s="2" t="s">
        <v>9</v>
      </c>
      <c r="B12" s="3">
        <v>11</v>
      </c>
      <c r="C12" s="3" t="str">
        <f t="shared" si="0"/>
        <v>Bb</v>
      </c>
      <c r="E12" s="2"/>
      <c r="G12" s="2"/>
      <c r="H12" s="2"/>
      <c r="I12" s="7"/>
      <c r="J12" s="7"/>
      <c r="K12" s="7"/>
      <c r="L12" s="7"/>
      <c r="M12" s="7"/>
      <c r="N12" s="7"/>
      <c r="O12" s="7"/>
      <c r="P12" s="2"/>
    </row>
    <row r="13" spans="1:16" x14ac:dyDescent="0.25">
      <c r="A13" s="2" t="s">
        <v>5</v>
      </c>
      <c r="B13" s="3">
        <v>12</v>
      </c>
      <c r="C13" s="3" t="str">
        <f t="shared" si="0"/>
        <v>B</v>
      </c>
      <c r="E13" s="2"/>
      <c r="G13" s="2"/>
      <c r="H13" s="2"/>
      <c r="I13" s="7"/>
      <c r="J13" s="7"/>
      <c r="K13" s="7"/>
      <c r="L13" s="7"/>
      <c r="M13" s="7"/>
      <c r="N13" s="7"/>
      <c r="O13" s="7"/>
      <c r="P13" s="2"/>
    </row>
    <row r="14" spans="1:16" x14ac:dyDescent="0.25">
      <c r="E14" s="2"/>
      <c r="G14" s="2"/>
      <c r="H14" s="2"/>
      <c r="I14" s="7"/>
      <c r="J14" s="7"/>
      <c r="K14" s="7"/>
      <c r="L14" s="7"/>
      <c r="M14" s="7"/>
      <c r="N14" s="7"/>
      <c r="O14" s="7"/>
      <c r="P14" s="2"/>
    </row>
    <row r="15" spans="1:16" x14ac:dyDescent="0.25">
      <c r="E15" s="2"/>
      <c r="G15" s="2"/>
      <c r="H15" s="2"/>
      <c r="I15" s="7"/>
      <c r="J15" s="7"/>
      <c r="K15" s="7"/>
      <c r="L15" s="7"/>
      <c r="M15" s="7"/>
      <c r="N15" s="7"/>
      <c r="O15" s="7"/>
      <c r="P15" s="2"/>
    </row>
    <row r="16" spans="1:16" x14ac:dyDescent="0.25">
      <c r="E16" s="2"/>
      <c r="G16" s="2"/>
      <c r="H16" s="2"/>
      <c r="I16" s="7"/>
      <c r="J16" s="7"/>
      <c r="K16" s="7"/>
      <c r="L16" s="7"/>
      <c r="M16" s="7"/>
      <c r="N16" s="7"/>
      <c r="O16" s="7"/>
      <c r="P16" s="2"/>
    </row>
    <row r="17" spans="5:16" x14ac:dyDescent="0.25">
      <c r="E17" s="2"/>
      <c r="G17" s="2"/>
      <c r="H17" s="2"/>
      <c r="I17" s="7"/>
      <c r="J17" s="7"/>
      <c r="K17" s="7"/>
      <c r="L17" s="7"/>
      <c r="M17" s="7"/>
      <c r="N17" s="7"/>
      <c r="O17" s="7"/>
      <c r="P17" s="2"/>
    </row>
    <row r="18" spans="5:16" x14ac:dyDescent="0.25">
      <c r="E18" s="2"/>
      <c r="G18" s="2"/>
      <c r="H18" s="2"/>
      <c r="I18" s="7"/>
      <c r="J18" s="7"/>
      <c r="K18" s="7"/>
      <c r="L18" s="7"/>
      <c r="M18" s="7"/>
      <c r="N18" s="7"/>
      <c r="O18" s="7"/>
      <c r="P18" s="2"/>
    </row>
    <row r="19" spans="5:16" x14ac:dyDescent="0.25">
      <c r="E19" s="2"/>
      <c r="G19" s="2"/>
      <c r="H19" s="2"/>
      <c r="I19" s="7"/>
      <c r="J19" s="7"/>
      <c r="K19" s="7"/>
      <c r="L19" s="7"/>
      <c r="M19" s="7"/>
      <c r="N19" s="7"/>
      <c r="O19" s="7"/>
      <c r="P19" s="2"/>
    </row>
    <row r="20" spans="5:16" x14ac:dyDescent="0.25">
      <c r="E20" s="2"/>
      <c r="G20" s="2"/>
      <c r="H20" s="2"/>
      <c r="I20" s="7"/>
      <c r="J20" s="7"/>
      <c r="K20" s="7"/>
      <c r="L20" s="7"/>
      <c r="M20" s="7"/>
      <c r="N20" s="7"/>
      <c r="O20" s="7"/>
      <c r="P20" s="2"/>
    </row>
    <row r="21" spans="5:16" x14ac:dyDescent="0.25">
      <c r="E21" s="2"/>
      <c r="G21" s="2"/>
      <c r="H21" s="2"/>
      <c r="I21" s="7"/>
      <c r="J21" s="7"/>
      <c r="K21" s="7"/>
      <c r="L21" s="7"/>
      <c r="M21" s="7"/>
      <c r="N21" s="7"/>
      <c r="O21" s="7"/>
      <c r="P21" s="2"/>
    </row>
    <row r="22" spans="5:16" x14ac:dyDescent="0.25">
      <c r="E22" s="2"/>
      <c r="G22" s="2"/>
      <c r="H22" s="2"/>
      <c r="I22" s="7"/>
      <c r="J22" s="7"/>
      <c r="K22" s="7"/>
      <c r="L22" s="7"/>
      <c r="M22" s="7"/>
      <c r="N22" s="7"/>
      <c r="O22" s="7"/>
      <c r="P22" s="2"/>
    </row>
    <row r="23" spans="5:16" x14ac:dyDescent="0.25">
      <c r="E23" s="2"/>
      <c r="G23" s="2"/>
      <c r="H23" s="2"/>
      <c r="I23" s="7"/>
      <c r="J23" s="7"/>
      <c r="K23" s="7"/>
      <c r="L23" s="7"/>
      <c r="M23" s="7"/>
      <c r="N23" s="7"/>
      <c r="O23" s="7"/>
      <c r="P23" s="2"/>
    </row>
    <row r="24" spans="5:16" x14ac:dyDescent="0.25">
      <c r="E24" s="2"/>
      <c r="G24" s="2"/>
      <c r="H24" s="2"/>
      <c r="I24" s="7"/>
      <c r="J24" s="7"/>
      <c r="K24" s="7"/>
      <c r="L24" s="7"/>
      <c r="M24" s="7"/>
      <c r="N24" s="7"/>
      <c r="O24" s="7"/>
      <c r="P24" s="2"/>
    </row>
    <row r="25" spans="5:16" x14ac:dyDescent="0.25">
      <c r="E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5:16" x14ac:dyDescent="0.25">
      <c r="E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5:16" x14ac:dyDescent="0.25">
      <c r="E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5:16" x14ac:dyDescent="0.25">
      <c r="E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5:16" x14ac:dyDescent="0.25"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5:16" x14ac:dyDescent="0.25">
      <c r="E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5:16" x14ac:dyDescent="0.25"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5:16" x14ac:dyDescent="0.25"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5:16" x14ac:dyDescent="0.25"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5:16" x14ac:dyDescent="0.25"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5:16" x14ac:dyDescent="0.25"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8" spans="5:16" x14ac:dyDescent="0.25">
      <c r="E38" t="s">
        <v>40</v>
      </c>
      <c r="G38" s="25" t="s">
        <v>41</v>
      </c>
    </row>
  </sheetData>
  <dataValidations count="2">
    <dataValidation type="list" allowBlank="1" showInputMessage="1" showErrorMessage="1" sqref="G38" xr:uid="{12EAF58E-BE01-4AD5-B051-98DD8C778C74}">
      <formula1>OFFSET(INDIRECT("G"&amp;(MATCH(E38,G2:G35,0))+1),0,1,COUNTIF(G2:G35,E38))</formula1>
    </dataValidation>
    <dataValidation type="list" allowBlank="1" showInputMessage="1" showErrorMessage="1" sqref="E38" xr:uid="{5934CCEC-BA11-4BBC-9F2B-4B021CDCA38C}">
      <formula1>$E$2:$E$35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7BE9D-D617-4D22-BB16-DA34B4F0613C}">
  <dimension ref="A1:R45"/>
  <sheetViews>
    <sheetView zoomScale="90" zoomScaleNormal="235" workbookViewId="0">
      <selection activeCell="D23" sqref="D23"/>
    </sheetView>
  </sheetViews>
  <sheetFormatPr baseColWidth="10" defaultRowHeight="15" x14ac:dyDescent="0.25"/>
  <cols>
    <col min="1" max="1" width="7.140625" style="8" customWidth="1"/>
    <col min="2" max="2" width="15" style="8" customWidth="1"/>
    <col min="3" max="3" width="14.140625" style="8" customWidth="1"/>
    <col min="4" max="4" width="13" style="8" customWidth="1"/>
    <col min="5" max="5" width="11.85546875" style="8" customWidth="1"/>
    <col min="6" max="6" width="11.28515625" style="8" customWidth="1"/>
    <col min="7" max="7" width="10.5703125" style="8" customWidth="1"/>
    <col min="8" max="8" width="10" style="8" customWidth="1"/>
    <col min="9" max="9" width="9.5703125" style="8" customWidth="1"/>
    <col min="10" max="10" width="9" style="8" customWidth="1"/>
    <col min="11" max="11" width="8.28515625" style="8" customWidth="1"/>
    <col min="12" max="12" width="7.8554687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5.7109375" style="8" customWidth="1"/>
    <col min="18" max="16384" width="11.42578125" style="8"/>
  </cols>
  <sheetData>
    <row r="1" spans="1:18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6" x14ac:dyDescent="0.55000000000000004">
      <c r="A2" s="9"/>
      <c r="B2" s="17" t="s">
        <v>141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" x14ac:dyDescent="0.35">
      <c r="A3" s="9"/>
      <c r="B3" s="34" t="s">
        <v>142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1" x14ac:dyDescent="0.35">
      <c r="A4" s="9"/>
      <c r="B4" s="3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x14ac:dyDescent="0.35">
      <c r="A5" s="9"/>
      <c r="B5" s="3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1" hidden="1" x14ac:dyDescent="0.35">
      <c r="A6" s="9"/>
      <c r="B6" s="3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1" x14ac:dyDescent="0.35">
      <c r="A7" s="9"/>
      <c r="B7" s="3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1" x14ac:dyDescent="0.35">
      <c r="A8" s="9"/>
      <c r="B8" s="3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" x14ac:dyDescent="0.35">
      <c r="A9" s="9"/>
      <c r="B9" s="34" t="s">
        <v>143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" hidden="1" x14ac:dyDescent="0.35">
      <c r="A10" s="9"/>
      <c r="B10" s="3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" hidden="1" x14ac:dyDescent="0.35">
      <c r="A11" s="9"/>
      <c r="B11" s="3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" x14ac:dyDescent="0.35">
      <c r="A12" s="9"/>
      <c r="B12" s="3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21" x14ac:dyDescent="0.35">
      <c r="A13" s="9"/>
      <c r="B13" s="62" t="s">
        <v>144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1" x14ac:dyDescent="0.35">
      <c r="A14" s="9"/>
      <c r="B14" s="62" t="s">
        <v>145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35">
      <c r="A15" s="9"/>
      <c r="B15" s="62" t="s">
        <v>146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1" x14ac:dyDescent="0.35">
      <c r="A16" s="9"/>
      <c r="B16" s="62" t="s">
        <v>147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1" x14ac:dyDescent="0.35">
      <c r="A17" s="9"/>
      <c r="B17" s="3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1" x14ac:dyDescent="0.35">
      <c r="A18" s="9"/>
      <c r="B18" s="3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" x14ac:dyDescent="0.35">
      <c r="A19" s="9"/>
      <c r="B19" s="3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x14ac:dyDescent="0.35">
      <c r="A20" s="9"/>
      <c r="B20" s="3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1" x14ac:dyDescent="0.35">
      <c r="A21" s="9"/>
      <c r="B21" s="3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21" x14ac:dyDescent="0.35">
      <c r="A22" s="9"/>
      <c r="B22" s="3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1" x14ac:dyDescent="0.35">
      <c r="A23" s="9"/>
      <c r="B23" s="3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x14ac:dyDescent="0.35">
      <c r="A24" s="9"/>
      <c r="B24" s="3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5">
      <c r="A37" s="9"/>
      <c r="B37" s="13" t="s">
        <v>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45" spans="1:18" x14ac:dyDescent="0.25">
      <c r="C45" s="24" t="s">
        <v>45</v>
      </c>
      <c r="D45" s="8" t="s">
        <v>45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DB16-FD1E-47ED-BBDB-633819562234}">
  <dimension ref="A1:R45"/>
  <sheetViews>
    <sheetView zoomScale="90" zoomScaleNormal="235" workbookViewId="0">
      <selection activeCell="S20" sqref="S20"/>
    </sheetView>
  </sheetViews>
  <sheetFormatPr baseColWidth="10" defaultRowHeight="15" x14ac:dyDescent="0.25"/>
  <cols>
    <col min="1" max="1" width="7.140625" style="8" customWidth="1"/>
    <col min="2" max="2" width="15" style="8" customWidth="1"/>
    <col min="3" max="3" width="14.140625" style="8" customWidth="1"/>
    <col min="4" max="4" width="13" style="8" customWidth="1"/>
    <col min="5" max="5" width="11.85546875" style="8" customWidth="1"/>
    <col min="6" max="6" width="11.28515625" style="8" customWidth="1"/>
    <col min="7" max="7" width="10.5703125" style="8" customWidth="1"/>
    <col min="8" max="8" width="10" style="8" customWidth="1"/>
    <col min="9" max="9" width="9.5703125" style="8" customWidth="1"/>
    <col min="10" max="10" width="9" style="8" customWidth="1"/>
    <col min="11" max="11" width="8.28515625" style="8" customWidth="1"/>
    <col min="12" max="12" width="7.8554687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5.7109375" style="8" customWidth="1"/>
    <col min="18" max="16384" width="11.42578125" style="8"/>
  </cols>
  <sheetData>
    <row r="1" spans="1:18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6" x14ac:dyDescent="0.55000000000000004">
      <c r="A2" s="9"/>
      <c r="B2" s="17" t="s">
        <v>32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8.75" x14ac:dyDescent="0.3">
      <c r="A4" s="9"/>
      <c r="B4" s="10" t="s">
        <v>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63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idden="1" x14ac:dyDescent="0.25">
      <c r="A6" s="9"/>
      <c r="B6" s="11">
        <f ca="1">SUMIF(Listescales!A2:B13,Scales!B5,Listescales!B2:B13)</f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8.75" x14ac:dyDescent="0.3">
      <c r="A8" s="9"/>
      <c r="B8" s="10" t="s">
        <v>13</v>
      </c>
      <c r="C8" s="9"/>
      <c r="D8" s="10" t="s">
        <v>46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9"/>
      <c r="B9" s="63" t="s">
        <v>47</v>
      </c>
      <c r="C9" s="9"/>
      <c r="D9" s="63" t="s">
        <v>29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idden="1" x14ac:dyDescent="0.25">
      <c r="A10" s="9"/>
      <c r="B10" s="12">
        <f ca="1">SUMIF(Listescales!$H$2:$P$100,Scales!$D$9,Listescales!I$2:I$100)</f>
        <v>1</v>
      </c>
      <c r="C10" s="12">
        <f ca="1">SUMIF(Listescales!$H$2:$P$100,Scales!$D$9,Listescales!J$2:J$100)</f>
        <v>3</v>
      </c>
      <c r="D10" s="12">
        <f ca="1">SUMIF(Listescales!$H$2:$P$100,Scales!$D$9,Listescales!K$2:K$100)</f>
        <v>4</v>
      </c>
      <c r="E10" s="12">
        <f ca="1">SUMIF(Listescales!$H$2:$P$100,Scales!$D$9,Listescales!L$2:L$100)</f>
        <v>6</v>
      </c>
      <c r="F10" s="12">
        <f ca="1">SUMIF(Listescales!$H$2:$P$100,Scales!$D$9,Listescales!M$2:M$100)</f>
        <v>8</v>
      </c>
      <c r="G10" s="12">
        <f ca="1">SUMIF(Listescales!$H$2:$P$100,Scales!$D$9,Listescales!N$2:N$100)</f>
        <v>9</v>
      </c>
      <c r="H10" s="12">
        <f ca="1">SUMIF(Listescales!$H$2:$P$100,Scales!$D$9,Listescales!O$2:O$100)</f>
        <v>11</v>
      </c>
      <c r="I10" s="12">
        <f ca="1">SUMIF(Listescales!$H$2:$P$100,Scales!$D$9,Listescales!P$2:P$100)</f>
        <v>0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hidden="1" x14ac:dyDescent="0.25">
      <c r="A11" s="9"/>
      <c r="B11" s="12">
        <f t="shared" ref="B11:I11" ca="1" si="0">IF(B10=0,"",IF(B10+$B$6&lt;14,B10+$B$6-1,B10+$B$6-13))</f>
        <v>5</v>
      </c>
      <c r="C11" s="12">
        <f t="shared" ca="1" si="0"/>
        <v>7</v>
      </c>
      <c r="D11" s="12">
        <f t="shared" ca="1" si="0"/>
        <v>8</v>
      </c>
      <c r="E11" s="12">
        <f t="shared" ca="1" si="0"/>
        <v>10</v>
      </c>
      <c r="F11" s="12">
        <f t="shared" ca="1" si="0"/>
        <v>12</v>
      </c>
      <c r="G11" s="12">
        <f t="shared" ca="1" si="0"/>
        <v>1</v>
      </c>
      <c r="H11" s="12">
        <f t="shared" ca="1" si="0"/>
        <v>3</v>
      </c>
      <c r="I11" s="12" t="str">
        <f t="shared" ca="1" si="0"/>
        <v/>
      </c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8.75" x14ac:dyDescent="0.3">
      <c r="A13" s="9"/>
      <c r="B13" s="10" t="s">
        <v>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9"/>
      <c r="B14" s="9" t="str">
        <f ca="1">IFERROR(VLOOKUP(B11,Listescales!$B$2:$C$13,2,TRUE),"")</f>
        <v>E</v>
      </c>
      <c r="C14" s="9" t="str">
        <f ca="1">IFERROR(VLOOKUP(C11,Listescales!$B$2:$C$13,2,TRUE),"")</f>
        <v>Gb</v>
      </c>
      <c r="D14" s="9" t="str">
        <f ca="1">IFERROR(VLOOKUP(D11,Listescales!$B$2:$C$13,2,TRUE),"")</f>
        <v>G</v>
      </c>
      <c r="E14" s="9" t="str">
        <f ca="1">IFERROR(VLOOKUP(E11,Listescales!$B$2:$C$13,2,TRUE),"")</f>
        <v>A</v>
      </c>
      <c r="F14" s="9" t="str">
        <f ca="1">IFERROR(VLOOKUP(F11,Listescales!$B$2:$C$13,2,TRUE),"")</f>
        <v>B</v>
      </c>
      <c r="G14" s="9" t="str">
        <f ca="1">IFERROR(VLOOKUP(G11,Listescales!$B$2:$C$13,2,TRUE),"")</f>
        <v>C</v>
      </c>
      <c r="H14" s="9" t="str">
        <f ca="1">IFERROR(VLOOKUP(H11,Listescales!$B$2:$C$13,2,TRUE),"")</f>
        <v>D</v>
      </c>
      <c r="I14" s="9" t="str">
        <f ca="1">IFERROR(VLOOKUP(I11,Listescales!$B$2:$C$13,2,TRUE),"")</f>
        <v/>
      </c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9"/>
      <c r="R16" s="9"/>
    </row>
    <row r="17" spans="1:1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7.25" x14ac:dyDescent="0.25">
      <c r="A18" s="9"/>
      <c r="B18" s="18" t="s">
        <v>0</v>
      </c>
      <c r="C18" s="21" t="s">
        <v>1</v>
      </c>
      <c r="D18" s="14" t="s">
        <v>33</v>
      </c>
      <c r="E18" s="14" t="s">
        <v>2</v>
      </c>
      <c r="F18" s="14" t="s">
        <v>34</v>
      </c>
      <c r="G18" s="14" t="s">
        <v>3</v>
      </c>
      <c r="H18" s="14" t="s">
        <v>35</v>
      </c>
      <c r="I18" s="14" t="s">
        <v>5</v>
      </c>
      <c r="J18" s="14" t="s">
        <v>6</v>
      </c>
      <c r="K18" s="14" t="s">
        <v>36</v>
      </c>
      <c r="L18" s="14" t="s">
        <v>7</v>
      </c>
      <c r="M18" s="14" t="s">
        <v>37</v>
      </c>
      <c r="N18" s="14" t="s">
        <v>0</v>
      </c>
      <c r="O18" s="14" t="s">
        <v>1</v>
      </c>
      <c r="P18" s="14" t="s">
        <v>33</v>
      </c>
      <c r="Q18" s="14" t="s">
        <v>2</v>
      </c>
      <c r="R18" s="9"/>
    </row>
    <row r="19" spans="1:18" ht="17.25" x14ac:dyDescent="0.25">
      <c r="A19" s="9"/>
      <c r="B19" s="19" t="s">
        <v>5</v>
      </c>
      <c r="C19" s="22" t="s">
        <v>6</v>
      </c>
      <c r="D19" s="15" t="s">
        <v>36</v>
      </c>
      <c r="E19" s="15" t="s">
        <v>7</v>
      </c>
      <c r="F19" s="15" t="s">
        <v>37</v>
      </c>
      <c r="G19" s="15" t="s">
        <v>0</v>
      </c>
      <c r="H19" s="15" t="s">
        <v>1</v>
      </c>
      <c r="I19" s="15" t="s">
        <v>33</v>
      </c>
      <c r="J19" s="15" t="s">
        <v>2</v>
      </c>
      <c r="K19" s="15" t="s">
        <v>34</v>
      </c>
      <c r="L19" s="15" t="s">
        <v>3</v>
      </c>
      <c r="M19" s="15" t="s">
        <v>35</v>
      </c>
      <c r="N19" s="15" t="s">
        <v>5</v>
      </c>
      <c r="O19" s="15" t="s">
        <v>6</v>
      </c>
      <c r="P19" s="15" t="s">
        <v>36</v>
      </c>
      <c r="Q19" s="15" t="s">
        <v>7</v>
      </c>
      <c r="R19" s="9"/>
    </row>
    <row r="20" spans="1:18" ht="17.25" x14ac:dyDescent="0.25">
      <c r="A20" s="9"/>
      <c r="B20" s="19" t="s">
        <v>2</v>
      </c>
      <c r="C20" s="22" t="s">
        <v>34</v>
      </c>
      <c r="D20" s="15" t="s">
        <v>3</v>
      </c>
      <c r="E20" s="15" t="s">
        <v>35</v>
      </c>
      <c r="F20" s="15" t="s">
        <v>5</v>
      </c>
      <c r="G20" s="15" t="s">
        <v>6</v>
      </c>
      <c r="H20" s="15" t="s">
        <v>36</v>
      </c>
      <c r="I20" s="15" t="s">
        <v>7</v>
      </c>
      <c r="J20" s="15" t="s">
        <v>37</v>
      </c>
      <c r="K20" s="15" t="s">
        <v>0</v>
      </c>
      <c r="L20" s="15" t="s">
        <v>1</v>
      </c>
      <c r="M20" s="15" t="s">
        <v>33</v>
      </c>
      <c r="N20" s="15" t="s">
        <v>2</v>
      </c>
      <c r="O20" s="15" t="s">
        <v>34</v>
      </c>
      <c r="P20" s="15" t="s">
        <v>3</v>
      </c>
      <c r="Q20" s="15" t="s">
        <v>4</v>
      </c>
      <c r="R20" s="9"/>
    </row>
    <row r="21" spans="1:18" ht="17.25" x14ac:dyDescent="0.25">
      <c r="A21" s="9"/>
      <c r="B21" s="19" t="s">
        <v>7</v>
      </c>
      <c r="C21" s="22" t="s">
        <v>37</v>
      </c>
      <c r="D21" s="15" t="s">
        <v>0</v>
      </c>
      <c r="E21" s="15" t="s">
        <v>1</v>
      </c>
      <c r="F21" s="15" t="s">
        <v>33</v>
      </c>
      <c r="G21" s="15" t="s">
        <v>2</v>
      </c>
      <c r="H21" s="15" t="s">
        <v>34</v>
      </c>
      <c r="I21" s="15" t="s">
        <v>3</v>
      </c>
      <c r="J21" s="15" t="s">
        <v>35</v>
      </c>
      <c r="K21" s="15" t="s">
        <v>5</v>
      </c>
      <c r="L21" s="15" t="s">
        <v>6</v>
      </c>
      <c r="M21" s="15" t="s">
        <v>36</v>
      </c>
      <c r="N21" s="15" t="s">
        <v>7</v>
      </c>
      <c r="O21" s="15" t="s">
        <v>37</v>
      </c>
      <c r="P21" s="15" t="s">
        <v>0</v>
      </c>
      <c r="Q21" s="15" t="s">
        <v>1</v>
      </c>
      <c r="R21" s="9"/>
    </row>
    <row r="22" spans="1:18" ht="17.25" x14ac:dyDescent="0.25">
      <c r="A22" s="9"/>
      <c r="B22" s="19" t="s">
        <v>3</v>
      </c>
      <c r="C22" s="22" t="s">
        <v>35</v>
      </c>
      <c r="D22" s="15" t="s">
        <v>5</v>
      </c>
      <c r="E22" s="15" t="s">
        <v>6</v>
      </c>
      <c r="F22" s="15" t="s">
        <v>36</v>
      </c>
      <c r="G22" s="15" t="s">
        <v>7</v>
      </c>
      <c r="H22" s="15" t="s">
        <v>37</v>
      </c>
      <c r="I22" s="15" t="s">
        <v>0</v>
      </c>
      <c r="J22" s="15" t="s">
        <v>1</v>
      </c>
      <c r="K22" s="15" t="s">
        <v>33</v>
      </c>
      <c r="L22" s="15" t="s">
        <v>2</v>
      </c>
      <c r="M22" s="15" t="s">
        <v>34</v>
      </c>
      <c r="N22" s="15" t="s">
        <v>3</v>
      </c>
      <c r="O22" s="15" t="s">
        <v>35</v>
      </c>
      <c r="P22" s="15" t="s">
        <v>5</v>
      </c>
      <c r="Q22" s="15" t="s">
        <v>6</v>
      </c>
      <c r="R22" s="9"/>
    </row>
    <row r="23" spans="1:18" ht="17.25" x14ac:dyDescent="0.25">
      <c r="A23" s="9"/>
      <c r="B23" s="20" t="s">
        <v>0</v>
      </c>
      <c r="C23" s="23" t="s">
        <v>1</v>
      </c>
      <c r="D23" s="16" t="s">
        <v>33</v>
      </c>
      <c r="E23" s="16" t="s">
        <v>2</v>
      </c>
      <c r="F23" s="16" t="s">
        <v>34</v>
      </c>
      <c r="G23" s="16" t="s">
        <v>3</v>
      </c>
      <c r="H23" s="16" t="s">
        <v>35</v>
      </c>
      <c r="I23" s="16" t="s">
        <v>5</v>
      </c>
      <c r="J23" s="16" t="s">
        <v>6</v>
      </c>
      <c r="K23" s="16" t="s">
        <v>36</v>
      </c>
      <c r="L23" s="16" t="s">
        <v>7</v>
      </c>
      <c r="M23" s="16" t="s">
        <v>37</v>
      </c>
      <c r="N23" s="16" t="s">
        <v>0</v>
      </c>
      <c r="O23" s="16" t="s">
        <v>1</v>
      </c>
      <c r="P23" s="16" t="s">
        <v>33</v>
      </c>
      <c r="Q23" s="16" t="s">
        <v>2</v>
      </c>
      <c r="R23" s="9"/>
    </row>
    <row r="24" spans="1: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5">
      <c r="A37" s="9"/>
      <c r="B37" s="13" t="s">
        <v>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45" spans="1:18" x14ac:dyDescent="0.25">
      <c r="C45" s="24" t="s">
        <v>45</v>
      </c>
      <c r="D45" s="8" t="s">
        <v>45</v>
      </c>
    </row>
  </sheetData>
  <sheetProtection algorithmName="SHA-512" hashValue="afhzFL6vwUEQ6oFMywQhy1uBMeV8RPZGPUaaj61jrSByefikOi7C5TFhMIQTr1Y+EvslLWdwz6LE2+7BKlR5Ew==" saltValue="XaVpcNU031xHzmTuWBAuDg==" spinCount="100000" sheet="1" objects="1" scenarios="1"/>
  <conditionalFormatting sqref="B18">
    <cfRule type="expression" dxfId="68" priority="9">
      <formula>"WENN($B$11=ODER($C$5;$D$5;$E$5;$F$5;$G$5;$H$5;$I$5;$J$5);1;0)"</formula>
    </cfRule>
  </conditionalFormatting>
  <conditionalFormatting sqref="B18:Q23">
    <cfRule type="cellIs" dxfId="67" priority="10" operator="equal">
      <formula>$H$14</formula>
    </cfRule>
    <cfRule type="cellIs" dxfId="66" priority="11" operator="equal">
      <formula>$G$14</formula>
    </cfRule>
    <cfRule type="cellIs" dxfId="65" priority="12" operator="equal">
      <formula>$F$14</formula>
    </cfRule>
    <cfRule type="cellIs" dxfId="64" priority="13" operator="equal">
      <formula>$E$14</formula>
    </cfRule>
    <cfRule type="cellIs" dxfId="63" priority="14" operator="equal">
      <formula>$E$14</formula>
    </cfRule>
    <cfRule type="cellIs" dxfId="62" priority="15" operator="equal">
      <formula>$D$14</formula>
    </cfRule>
    <cfRule type="cellIs" dxfId="61" priority="16" operator="equal">
      <formula>$C$14</formula>
    </cfRule>
    <cfRule type="cellIs" dxfId="60" priority="17" operator="equal">
      <formula>$B$14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A2E094E-EA77-4926-8389-84372707897E}">
          <x14:formula1>
            <xm:f>Listescales!$A$2:$A$13</xm:f>
          </x14:formula1>
          <xm:sqref>B5</xm:sqref>
        </x14:dataValidation>
        <x14:dataValidation type="list" allowBlank="1" showInputMessage="1" showErrorMessage="1" xr:uid="{50E10683-9CDA-47C9-ACFA-AEB73060C835}">
          <x14:formula1>
            <xm:f>Listescales!$H$2:$H$194</xm:f>
          </x14:formula1>
          <xm:sqref>F9</xm:sqref>
        </x14:dataValidation>
        <x14:dataValidation type="list" allowBlank="1" showInputMessage="1" showErrorMessage="1" xr:uid="{20F3064E-5C2A-4D5F-A756-90B821DC8925}">
          <x14:formula1>
            <xm:f>Listescales!$E$2:$E$35</xm:f>
          </x14:formula1>
          <xm:sqref>B9</xm:sqref>
        </x14:dataValidation>
        <x14:dataValidation type="list" allowBlank="1" showInputMessage="1" showErrorMessage="1" xr:uid="{850493FE-A5C1-4110-847A-7A04A9D812BC}">
          <x14:formula1>
            <xm:f>OFFSET(INDIRECT("Listescales!G"&amp;(MATCH(B9,Listescales!G2:G35,0))+1),0,1,COUNTIF(Listescales!G2:G35,B9))</xm:f>
          </x14:formula1>
          <xm:sqref>D9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9188-2A78-4F5A-9EA8-D239C0116383}">
  <dimension ref="A1:R45"/>
  <sheetViews>
    <sheetView zoomScale="90" zoomScaleNormal="235" workbookViewId="0">
      <selection activeCell="T23" sqref="T23"/>
    </sheetView>
  </sheetViews>
  <sheetFormatPr baseColWidth="10" defaultRowHeight="15" x14ac:dyDescent="0.25"/>
  <cols>
    <col min="1" max="1" width="7.140625" style="8" customWidth="1"/>
    <col min="2" max="2" width="15" style="8" customWidth="1"/>
    <col min="3" max="3" width="14.140625" style="8" customWidth="1"/>
    <col min="4" max="4" width="13" style="8" customWidth="1"/>
    <col min="5" max="5" width="11.85546875" style="8" customWidth="1"/>
    <col min="6" max="6" width="11.28515625" style="8" customWidth="1"/>
    <col min="7" max="7" width="10.5703125" style="8" customWidth="1"/>
    <col min="8" max="8" width="10" style="8" customWidth="1"/>
    <col min="9" max="9" width="9.5703125" style="8" customWidth="1"/>
    <col min="10" max="10" width="9" style="8" customWidth="1"/>
    <col min="11" max="11" width="8.28515625" style="8" customWidth="1"/>
    <col min="12" max="12" width="7.8554687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5.7109375" style="8" customWidth="1"/>
    <col min="18" max="16384" width="11.42578125" style="8"/>
  </cols>
  <sheetData>
    <row r="1" spans="1:18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6" x14ac:dyDescent="0.55000000000000004">
      <c r="A2" s="9"/>
      <c r="B2" s="17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8.75" x14ac:dyDescent="0.3">
      <c r="A4" s="9"/>
      <c r="B4" s="10" t="s">
        <v>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63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idden="1" x14ac:dyDescent="0.25">
      <c r="A6" s="9"/>
      <c r="B6" s="11">
        <f ca="1">SUMIF(Listescales!A2:B13,Triads!B5,Listescales!B2:B13)</f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8.75" x14ac:dyDescent="0.3">
      <c r="A8" s="9"/>
      <c r="B8" s="10" t="s">
        <v>46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9"/>
      <c r="B9" s="63" t="s">
        <v>71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idden="1" x14ac:dyDescent="0.25">
      <c r="A10" s="9"/>
      <c r="B10" s="12">
        <f>SUMIF('Liste Triads'!$E$4:$E$35,Triads!$B$9,'Liste Triads'!F$4:F$35)</f>
        <v>1</v>
      </c>
      <c r="C10" s="12">
        <f>SUMIF('Liste Triads'!$E$4:$E$35,Triads!$B$9,'Liste Triads'!G$4:G$35)</f>
        <v>5</v>
      </c>
      <c r="D10" s="12">
        <f>SUMIF('Liste Triads'!$E$4:$E$35,Triads!$B$9,'Liste Triads'!H$4:H$35)</f>
        <v>8</v>
      </c>
      <c r="E10" s="12">
        <f>SUMIF('Liste Triads'!$E$4:$E$35,Triads!$B$9,'Liste Triads'!I$4:I$35)</f>
        <v>0</v>
      </c>
      <c r="F10" s="12">
        <f>SUMIF('Liste Triads'!$E$4:$E$35,Triads!$B$9,'Liste Triads'!J$4:J$35)</f>
        <v>0</v>
      </c>
      <c r="G10" s="12">
        <f>SUMIF('Liste Triads'!$E$4:$E$35,Triads!$B$9,'Liste Triads'!K$4:K$35)</f>
        <v>0</v>
      </c>
      <c r="H10" s="12">
        <f>SUMIF('Liste Triads'!$E$4:$E$35,Triads!$B$9,'Liste Triads'!L$4:L$35)</f>
        <v>0</v>
      </c>
      <c r="I10" s="12">
        <f>SUMIF('Liste Triads'!$E$4:$E$35,Triads!$B$9,'Liste Triads'!M$4:M$35)</f>
        <v>0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hidden="1" x14ac:dyDescent="0.25">
      <c r="A11" s="9"/>
      <c r="B11" s="12">
        <f t="shared" ref="B11:I11" ca="1" si="0">IF(B10=0,"",IF(B10+$B$6&lt;14,B10+$B$6-1,B10+$B$6-13))</f>
        <v>1</v>
      </c>
      <c r="C11" s="12">
        <f t="shared" ca="1" si="0"/>
        <v>5</v>
      </c>
      <c r="D11" s="12">
        <f t="shared" ca="1" si="0"/>
        <v>8</v>
      </c>
      <c r="E11" s="12" t="str">
        <f t="shared" si="0"/>
        <v/>
      </c>
      <c r="F11" s="12" t="str">
        <f t="shared" si="0"/>
        <v/>
      </c>
      <c r="G11" s="12" t="str">
        <f t="shared" si="0"/>
        <v/>
      </c>
      <c r="H11" s="12" t="str">
        <f t="shared" si="0"/>
        <v/>
      </c>
      <c r="I11" s="12" t="str">
        <f t="shared" si="0"/>
        <v/>
      </c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8.75" x14ac:dyDescent="0.3">
      <c r="A13" s="9"/>
      <c r="B13" s="10" t="s">
        <v>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9"/>
      <c r="B14" s="9" t="str">
        <f ca="1">IFERROR(VLOOKUP(B11,Listescales!$B$2:$C$13,2,TRUE),"")</f>
        <v>C</v>
      </c>
      <c r="C14" s="9" t="str">
        <f ca="1">IFERROR(VLOOKUP(C11,Listescales!$B$2:$C$13,2,TRUE),"")</f>
        <v>E</v>
      </c>
      <c r="D14" s="9" t="str">
        <f ca="1">IFERROR(VLOOKUP(D11,Listescales!$B$2:$C$13,2,TRUE),"")</f>
        <v>G</v>
      </c>
      <c r="E14" s="9" t="str">
        <f>IFERROR(VLOOKUP(E11,Listescales!$B$2:$C$13,2,TRUE),"")</f>
        <v/>
      </c>
      <c r="F14" s="9" t="str">
        <f>IFERROR(VLOOKUP(F11,Listescales!$B$2:$C$13,2,TRUE),"")</f>
        <v/>
      </c>
      <c r="G14" s="9" t="str">
        <f>IFERROR(VLOOKUP(G11,Listescales!$B$2:$C$13,2,TRUE),"")</f>
        <v/>
      </c>
      <c r="H14" s="9" t="str">
        <f>IFERROR(VLOOKUP(H11,Listescales!$B$2:$C$13,2,TRUE),"")</f>
        <v/>
      </c>
      <c r="I14" s="9" t="str">
        <f>IFERROR(VLOOKUP(I11,Listescales!$B$2:$C$13,2,TRUE),"")</f>
        <v/>
      </c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9"/>
      <c r="R16" s="9"/>
    </row>
    <row r="17" spans="1:1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7.25" x14ac:dyDescent="0.25">
      <c r="A18" s="9"/>
      <c r="B18" s="18" t="s">
        <v>0</v>
      </c>
      <c r="C18" s="21" t="s">
        <v>1</v>
      </c>
      <c r="D18" s="14" t="s">
        <v>33</v>
      </c>
      <c r="E18" s="14" t="s">
        <v>2</v>
      </c>
      <c r="F18" s="14" t="s">
        <v>34</v>
      </c>
      <c r="G18" s="14" t="s">
        <v>3</v>
      </c>
      <c r="H18" s="14" t="s">
        <v>35</v>
      </c>
      <c r="I18" s="14" t="s">
        <v>5</v>
      </c>
      <c r="J18" s="14" t="s">
        <v>6</v>
      </c>
      <c r="K18" s="14" t="s">
        <v>36</v>
      </c>
      <c r="L18" s="14" t="s">
        <v>7</v>
      </c>
      <c r="M18" s="14" t="s">
        <v>37</v>
      </c>
      <c r="N18" s="14" t="s">
        <v>0</v>
      </c>
      <c r="O18" s="14" t="s">
        <v>1</v>
      </c>
      <c r="P18" s="14" t="s">
        <v>33</v>
      </c>
      <c r="Q18" s="14" t="s">
        <v>2</v>
      </c>
      <c r="R18" s="9"/>
    </row>
    <row r="19" spans="1:18" ht="17.25" x14ac:dyDescent="0.25">
      <c r="A19" s="9"/>
      <c r="B19" s="19" t="s">
        <v>5</v>
      </c>
      <c r="C19" s="22" t="s">
        <v>6</v>
      </c>
      <c r="D19" s="15" t="s">
        <v>36</v>
      </c>
      <c r="E19" s="15" t="s">
        <v>7</v>
      </c>
      <c r="F19" s="15" t="s">
        <v>37</v>
      </c>
      <c r="G19" s="15" t="s">
        <v>0</v>
      </c>
      <c r="H19" s="15" t="s">
        <v>1</v>
      </c>
      <c r="I19" s="15" t="s">
        <v>33</v>
      </c>
      <c r="J19" s="15" t="s">
        <v>2</v>
      </c>
      <c r="K19" s="15" t="s">
        <v>34</v>
      </c>
      <c r="L19" s="15" t="s">
        <v>3</v>
      </c>
      <c r="M19" s="15" t="s">
        <v>35</v>
      </c>
      <c r="N19" s="15" t="s">
        <v>5</v>
      </c>
      <c r="O19" s="15" t="s">
        <v>6</v>
      </c>
      <c r="P19" s="15" t="s">
        <v>36</v>
      </c>
      <c r="Q19" s="15" t="s">
        <v>7</v>
      </c>
      <c r="R19" s="9"/>
    </row>
    <row r="20" spans="1:18" ht="17.25" x14ac:dyDescent="0.25">
      <c r="A20" s="9"/>
      <c r="B20" s="19" t="s">
        <v>2</v>
      </c>
      <c r="C20" s="22" t="s">
        <v>34</v>
      </c>
      <c r="D20" s="15" t="s">
        <v>3</v>
      </c>
      <c r="E20" s="15" t="s">
        <v>35</v>
      </c>
      <c r="F20" s="15" t="s">
        <v>5</v>
      </c>
      <c r="G20" s="15" t="s">
        <v>6</v>
      </c>
      <c r="H20" s="15" t="s">
        <v>36</v>
      </c>
      <c r="I20" s="15" t="s">
        <v>7</v>
      </c>
      <c r="J20" s="15" t="s">
        <v>37</v>
      </c>
      <c r="K20" s="15" t="s">
        <v>0</v>
      </c>
      <c r="L20" s="15" t="s">
        <v>1</v>
      </c>
      <c r="M20" s="15" t="s">
        <v>33</v>
      </c>
      <c r="N20" s="15" t="s">
        <v>2</v>
      </c>
      <c r="O20" s="15" t="s">
        <v>34</v>
      </c>
      <c r="P20" s="15" t="s">
        <v>3</v>
      </c>
      <c r="Q20" s="15" t="s">
        <v>4</v>
      </c>
      <c r="R20" s="9"/>
    </row>
    <row r="21" spans="1:18" ht="17.25" x14ac:dyDescent="0.25">
      <c r="A21" s="9"/>
      <c r="B21" s="19" t="s">
        <v>7</v>
      </c>
      <c r="C21" s="22" t="s">
        <v>37</v>
      </c>
      <c r="D21" s="15" t="s">
        <v>0</v>
      </c>
      <c r="E21" s="15" t="s">
        <v>1</v>
      </c>
      <c r="F21" s="15" t="s">
        <v>33</v>
      </c>
      <c r="G21" s="15" t="s">
        <v>2</v>
      </c>
      <c r="H21" s="15" t="s">
        <v>34</v>
      </c>
      <c r="I21" s="15" t="s">
        <v>3</v>
      </c>
      <c r="J21" s="15" t="s">
        <v>35</v>
      </c>
      <c r="K21" s="15" t="s">
        <v>5</v>
      </c>
      <c r="L21" s="15" t="s">
        <v>6</v>
      </c>
      <c r="M21" s="15" t="s">
        <v>36</v>
      </c>
      <c r="N21" s="15" t="s">
        <v>7</v>
      </c>
      <c r="O21" s="15" t="s">
        <v>37</v>
      </c>
      <c r="P21" s="15" t="s">
        <v>0</v>
      </c>
      <c r="Q21" s="15" t="s">
        <v>1</v>
      </c>
      <c r="R21" s="9"/>
    </row>
    <row r="22" spans="1:18" ht="17.25" x14ac:dyDescent="0.25">
      <c r="A22" s="9"/>
      <c r="B22" s="19" t="s">
        <v>3</v>
      </c>
      <c r="C22" s="22" t="s">
        <v>35</v>
      </c>
      <c r="D22" s="15" t="s">
        <v>5</v>
      </c>
      <c r="E22" s="15" t="s">
        <v>6</v>
      </c>
      <c r="F22" s="15" t="s">
        <v>36</v>
      </c>
      <c r="G22" s="15" t="s">
        <v>7</v>
      </c>
      <c r="H22" s="15" t="s">
        <v>37</v>
      </c>
      <c r="I22" s="15" t="s">
        <v>0</v>
      </c>
      <c r="J22" s="15" t="s">
        <v>1</v>
      </c>
      <c r="K22" s="15" t="s">
        <v>33</v>
      </c>
      <c r="L22" s="15" t="s">
        <v>2</v>
      </c>
      <c r="M22" s="15" t="s">
        <v>34</v>
      </c>
      <c r="N22" s="15" t="s">
        <v>3</v>
      </c>
      <c r="O22" s="15" t="s">
        <v>35</v>
      </c>
      <c r="P22" s="15" t="s">
        <v>5</v>
      </c>
      <c r="Q22" s="15" t="s">
        <v>6</v>
      </c>
      <c r="R22" s="9"/>
    </row>
    <row r="23" spans="1:18" ht="17.25" x14ac:dyDescent="0.25">
      <c r="A23" s="9"/>
      <c r="B23" s="20" t="s">
        <v>0</v>
      </c>
      <c r="C23" s="23" t="s">
        <v>1</v>
      </c>
      <c r="D23" s="16" t="s">
        <v>33</v>
      </c>
      <c r="E23" s="16" t="s">
        <v>2</v>
      </c>
      <c r="F23" s="16" t="s">
        <v>34</v>
      </c>
      <c r="G23" s="16" t="s">
        <v>3</v>
      </c>
      <c r="H23" s="16" t="s">
        <v>35</v>
      </c>
      <c r="I23" s="16" t="s">
        <v>5</v>
      </c>
      <c r="J23" s="16" t="s">
        <v>6</v>
      </c>
      <c r="K23" s="16" t="s">
        <v>36</v>
      </c>
      <c r="L23" s="16" t="s">
        <v>7</v>
      </c>
      <c r="M23" s="16" t="s">
        <v>37</v>
      </c>
      <c r="N23" s="16" t="s">
        <v>0</v>
      </c>
      <c r="O23" s="16" t="s">
        <v>1</v>
      </c>
      <c r="P23" s="16" t="s">
        <v>33</v>
      </c>
      <c r="Q23" s="16" t="s">
        <v>2</v>
      </c>
      <c r="R23" s="9"/>
    </row>
    <row r="24" spans="1: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5">
      <c r="A37" s="9"/>
      <c r="B37" s="13" t="s">
        <v>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45" spans="1:18" x14ac:dyDescent="0.25">
      <c r="C45" s="24" t="s">
        <v>45</v>
      </c>
      <c r="D45" s="8" t="s">
        <v>45</v>
      </c>
    </row>
  </sheetData>
  <sheetProtection algorithmName="SHA-512" hashValue="Flyteh/3VGuY40C+EE0/Bqcfk48s7nkUNZXm41dnP3FzGenOKw2RKIVQkK/eMcdCkhPGDMTHcEJd62l3Jx8dKQ==" saltValue="xaPXAcUFyPX4SkTPsDhq3Q==" spinCount="100000" sheet="1" objects="1" scenarios="1"/>
  <conditionalFormatting sqref="B18">
    <cfRule type="expression" dxfId="59" priority="1">
      <formula>"WENN($B$11=ODER($C$5;$D$5;$E$5;$F$5;$G$5;$H$5;$I$5;$J$5);1;0)"</formula>
    </cfRule>
  </conditionalFormatting>
  <conditionalFormatting sqref="B18:Q23">
    <cfRule type="cellIs" dxfId="58" priority="2" operator="equal">
      <formula>$H$14</formula>
    </cfRule>
    <cfRule type="cellIs" dxfId="57" priority="3" operator="equal">
      <formula>$G$14</formula>
    </cfRule>
    <cfRule type="cellIs" dxfId="56" priority="4" operator="equal">
      <formula>$F$14</formula>
    </cfRule>
    <cfRule type="cellIs" dxfId="55" priority="5" operator="equal">
      <formula>$E$14</formula>
    </cfRule>
    <cfRule type="cellIs" dxfId="54" priority="6" operator="equal">
      <formula>$E$14</formula>
    </cfRule>
    <cfRule type="cellIs" dxfId="53" priority="7" operator="equal">
      <formula>$D$14</formula>
    </cfRule>
    <cfRule type="cellIs" dxfId="52" priority="8" operator="equal">
      <formula>$C$14</formula>
    </cfRule>
    <cfRule type="cellIs" dxfId="51" priority="9" operator="equal">
      <formula>$B$14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4A46626-0E15-4FCB-80DB-C322C4A94BEF}">
          <x14:formula1>
            <xm:f>Listescales!$H$2:$H$194</xm:f>
          </x14:formula1>
          <xm:sqref>F9</xm:sqref>
        </x14:dataValidation>
        <x14:dataValidation type="list" allowBlank="1" showInputMessage="1" showErrorMessage="1" xr:uid="{B055934D-307D-46C5-9BA5-3F4F35163A9B}">
          <x14:formula1>
            <xm:f>Listescales!$A$2:$A$13</xm:f>
          </x14:formula1>
          <xm:sqref>B5</xm:sqref>
        </x14:dataValidation>
        <x14:dataValidation type="list" allowBlank="1" showInputMessage="1" showErrorMessage="1" xr:uid="{465707A1-378D-454E-B1DD-58BCB9BBDC56}">
          <x14:formula1>
            <xm:f>'Liste Triads'!$E$4:$E$35</xm:f>
          </x14:formula1>
          <xm:sqref>B9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9A74F-D832-4FA6-A3ED-5940CF77FEDA}">
  <dimension ref="A1:R46"/>
  <sheetViews>
    <sheetView zoomScale="90" zoomScaleNormal="235" workbookViewId="0">
      <selection activeCell="R30" sqref="R30"/>
    </sheetView>
  </sheetViews>
  <sheetFormatPr baseColWidth="10" defaultRowHeight="15" x14ac:dyDescent="0.25"/>
  <cols>
    <col min="1" max="1" width="7.140625" style="8" customWidth="1"/>
    <col min="2" max="2" width="15" style="8" customWidth="1"/>
    <col min="3" max="3" width="14.140625" style="8" customWidth="1"/>
    <col min="4" max="4" width="13" style="8" customWidth="1"/>
    <col min="5" max="5" width="11.85546875" style="8" customWidth="1"/>
    <col min="6" max="6" width="11.28515625" style="8" customWidth="1"/>
    <col min="7" max="7" width="10.5703125" style="8" customWidth="1"/>
    <col min="8" max="8" width="10" style="8" customWidth="1"/>
    <col min="9" max="9" width="9.5703125" style="8" customWidth="1"/>
    <col min="10" max="10" width="9" style="8" customWidth="1"/>
    <col min="11" max="11" width="8.28515625" style="8" customWidth="1"/>
    <col min="12" max="12" width="7.8554687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5.7109375" style="8" customWidth="1"/>
    <col min="18" max="16384" width="11.42578125" style="8"/>
  </cols>
  <sheetData>
    <row r="1" spans="1:18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6" x14ac:dyDescent="0.55000000000000004">
      <c r="A2" s="9"/>
      <c r="B2" s="17" t="s">
        <v>117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8.75" x14ac:dyDescent="0.3">
      <c r="A4" s="9"/>
      <c r="B4" s="10" t="s">
        <v>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63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idden="1" x14ac:dyDescent="0.25">
      <c r="A6" s="9"/>
      <c r="B6" s="11">
        <f ca="1">SUMIF(Listescales!A2:B13,'Intervals 1'!B5,Listescales!B2:B13)</f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8.75" x14ac:dyDescent="0.3">
      <c r="A8" s="9"/>
      <c r="B8" s="10" t="s">
        <v>46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9"/>
      <c r="B9" s="63" t="s">
        <v>124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idden="1" x14ac:dyDescent="0.25">
      <c r="A11" s="9"/>
      <c r="B11" s="12">
        <f>SUMIF('Liste Intrvals 1'!$E$4:$E$35,'Intervals 1'!$B$9,'Liste Intrvals 1'!F$4:F$35)</f>
        <v>1</v>
      </c>
      <c r="C11" s="12">
        <f>SUMIF('Liste Intrvals 1'!$E$4:$E$35,'Intervals 1'!$B$9,'Liste Intrvals 1'!G$4:G$35)</f>
        <v>7</v>
      </c>
      <c r="D11" s="12">
        <f>SUMIF('Liste Intrvals 1'!$E$4:$E$35,'Intervals 1'!$B$9,'Liste Intrvals 1'!H$4:H$35)</f>
        <v>0</v>
      </c>
      <c r="E11" s="12">
        <f>SUMIF('Liste Intrvals 1'!$E$4:$E$35,'Intervals 1'!$B$9,'Liste Intrvals 1'!I$4:I$35)</f>
        <v>0</v>
      </c>
      <c r="F11" s="12">
        <f>SUMIF('Liste Intrvals 1'!$E$4:$E$35,'Intervals 1'!$B$9,'Liste Intrvals 1'!J$4:J$35)</f>
        <v>0</v>
      </c>
      <c r="G11" s="12">
        <f>SUMIF('Liste Intrvals 1'!$E$4:$E$35,'Intervals 1'!$B$9,'Liste Intrvals 1'!K$4:K$35)</f>
        <v>0</v>
      </c>
      <c r="H11" s="12">
        <f>SUMIF('Liste Intrvals 1'!$E$4:$E$35,'Intervals 1'!$B$9,'Liste Intrvals 1'!L$4:L$35)</f>
        <v>0</v>
      </c>
      <c r="I11" s="12">
        <f>SUMIF('Liste Intrvals 1'!$E$4:$E$35,'Intervals 1'!$B$9,'Liste Intrvals 1'!M$4:M$35)</f>
        <v>0</v>
      </c>
      <c r="J11" s="9"/>
      <c r="K11" s="9"/>
      <c r="L11" s="9"/>
      <c r="M11" s="9"/>
      <c r="N11" s="9"/>
      <c r="O11" s="9"/>
      <c r="P11" s="9"/>
      <c r="Q11" s="9"/>
      <c r="R11" s="9"/>
    </row>
    <row r="12" spans="1:18" hidden="1" x14ac:dyDescent="0.25">
      <c r="A12" s="9"/>
      <c r="B12" s="12">
        <f t="shared" ref="B12:I12" ca="1" si="0">IF(B11=0,"",IF(B11+$B$6&lt;14,B11+$B$6-1,B11+$B$6-13))</f>
        <v>3</v>
      </c>
      <c r="C12" s="12">
        <f t="shared" ca="1" si="0"/>
        <v>9</v>
      </c>
      <c r="D12" s="12" t="str">
        <f t="shared" si="0"/>
        <v/>
      </c>
      <c r="E12" s="12" t="str">
        <f t="shared" si="0"/>
        <v/>
      </c>
      <c r="F12" s="12" t="str">
        <f t="shared" si="0"/>
        <v/>
      </c>
      <c r="G12" s="12" t="str">
        <f t="shared" si="0"/>
        <v/>
      </c>
      <c r="H12" s="12" t="str">
        <f t="shared" si="0"/>
        <v/>
      </c>
      <c r="I12" s="12" t="str">
        <f t="shared" si="0"/>
        <v/>
      </c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8.75" x14ac:dyDescent="0.3">
      <c r="A14" s="9"/>
      <c r="B14" s="10" t="s">
        <v>31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9"/>
      <c r="B15" s="9" t="str">
        <f ca="1">IFERROR(VLOOKUP(B12,Listescales!$B$2:$C$13,2,TRUE),"")</f>
        <v>D</v>
      </c>
      <c r="C15" s="9" t="str">
        <f ca="1">IFERROR(VLOOKUP(C12,Listescales!$B$2:$C$13,2,TRUE),"")</f>
        <v>Ab</v>
      </c>
      <c r="D15" s="9" t="str">
        <f>IFERROR(VLOOKUP(D12,Listescales!$B$2:$C$13,2,TRUE),"")</f>
        <v/>
      </c>
      <c r="E15" s="9" t="str">
        <f>IFERROR(VLOOKUP(E12,Listescales!$B$2:$C$13,2,TRUE),"")</f>
        <v/>
      </c>
      <c r="F15" s="9" t="str">
        <f>IFERROR(VLOOKUP(F12,Listescales!$B$2:$C$13,2,TRUE),"")</f>
        <v/>
      </c>
      <c r="G15" s="9" t="str">
        <f>IFERROR(VLOOKUP(G12,Listescales!$B$2:$C$13,2,TRUE),"")</f>
        <v/>
      </c>
      <c r="H15" s="9" t="str">
        <f>IFERROR(VLOOKUP(H12,Listescales!$B$2:$C$13,2,TRUE),"")</f>
        <v/>
      </c>
      <c r="I15" s="9" t="str">
        <f>IFERROR(VLOOKUP(I12,Listescales!$B$2:$C$13,2,TRUE),"")</f>
        <v/>
      </c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5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9"/>
      <c r="R17" s="9"/>
    </row>
    <row r="18" spans="1:1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7.25" x14ac:dyDescent="0.25">
      <c r="A19" s="9"/>
      <c r="B19" s="18" t="s">
        <v>0</v>
      </c>
      <c r="C19" s="21" t="s">
        <v>1</v>
      </c>
      <c r="D19" s="14" t="s">
        <v>33</v>
      </c>
      <c r="E19" s="14" t="s">
        <v>2</v>
      </c>
      <c r="F19" s="14" t="s">
        <v>34</v>
      </c>
      <c r="G19" s="14" t="s">
        <v>3</v>
      </c>
      <c r="H19" s="14" t="s">
        <v>35</v>
      </c>
      <c r="I19" s="14" t="s">
        <v>5</v>
      </c>
      <c r="J19" s="14" t="s">
        <v>6</v>
      </c>
      <c r="K19" s="14" t="s">
        <v>36</v>
      </c>
      <c r="L19" s="14" t="s">
        <v>7</v>
      </c>
      <c r="M19" s="14" t="s">
        <v>37</v>
      </c>
      <c r="N19" s="14" t="s">
        <v>0</v>
      </c>
      <c r="O19" s="14" t="s">
        <v>1</v>
      </c>
      <c r="P19" s="14" t="s">
        <v>33</v>
      </c>
      <c r="Q19" s="14" t="s">
        <v>2</v>
      </c>
      <c r="R19" s="9"/>
    </row>
    <row r="20" spans="1:18" ht="17.25" x14ac:dyDescent="0.25">
      <c r="A20" s="9"/>
      <c r="B20" s="19" t="s">
        <v>5</v>
      </c>
      <c r="C20" s="22" t="s">
        <v>6</v>
      </c>
      <c r="D20" s="15" t="s">
        <v>36</v>
      </c>
      <c r="E20" s="15" t="s">
        <v>7</v>
      </c>
      <c r="F20" s="15" t="s">
        <v>37</v>
      </c>
      <c r="G20" s="15" t="s">
        <v>0</v>
      </c>
      <c r="H20" s="15" t="s">
        <v>1</v>
      </c>
      <c r="I20" s="15" t="s">
        <v>33</v>
      </c>
      <c r="J20" s="15" t="s">
        <v>2</v>
      </c>
      <c r="K20" s="15" t="s">
        <v>34</v>
      </c>
      <c r="L20" s="15" t="s">
        <v>3</v>
      </c>
      <c r="M20" s="15" t="s">
        <v>35</v>
      </c>
      <c r="N20" s="15" t="s">
        <v>5</v>
      </c>
      <c r="O20" s="15" t="s">
        <v>6</v>
      </c>
      <c r="P20" s="15" t="s">
        <v>36</v>
      </c>
      <c r="Q20" s="15" t="s">
        <v>7</v>
      </c>
      <c r="R20" s="9"/>
    </row>
    <row r="21" spans="1:18" ht="17.25" x14ac:dyDescent="0.25">
      <c r="A21" s="9"/>
      <c r="B21" s="19" t="s">
        <v>2</v>
      </c>
      <c r="C21" s="22" t="s">
        <v>34</v>
      </c>
      <c r="D21" s="15" t="s">
        <v>3</v>
      </c>
      <c r="E21" s="15" t="s">
        <v>35</v>
      </c>
      <c r="F21" s="15" t="s">
        <v>5</v>
      </c>
      <c r="G21" s="15" t="s">
        <v>6</v>
      </c>
      <c r="H21" s="15" t="s">
        <v>36</v>
      </c>
      <c r="I21" s="15" t="s">
        <v>7</v>
      </c>
      <c r="J21" s="15" t="s">
        <v>37</v>
      </c>
      <c r="K21" s="15" t="s">
        <v>0</v>
      </c>
      <c r="L21" s="15" t="s">
        <v>1</v>
      </c>
      <c r="M21" s="15" t="s">
        <v>33</v>
      </c>
      <c r="N21" s="15" t="s">
        <v>2</v>
      </c>
      <c r="O21" s="15" t="s">
        <v>34</v>
      </c>
      <c r="P21" s="15" t="s">
        <v>3</v>
      </c>
      <c r="Q21" s="15" t="s">
        <v>4</v>
      </c>
      <c r="R21" s="9"/>
    </row>
    <row r="22" spans="1:18" ht="17.25" x14ac:dyDescent="0.25">
      <c r="A22" s="9"/>
      <c r="B22" s="19" t="s">
        <v>7</v>
      </c>
      <c r="C22" s="22" t="s">
        <v>37</v>
      </c>
      <c r="D22" s="15" t="s">
        <v>0</v>
      </c>
      <c r="E22" s="15" t="s">
        <v>1</v>
      </c>
      <c r="F22" s="15" t="s">
        <v>33</v>
      </c>
      <c r="G22" s="15" t="s">
        <v>2</v>
      </c>
      <c r="H22" s="15" t="s">
        <v>34</v>
      </c>
      <c r="I22" s="15" t="s">
        <v>3</v>
      </c>
      <c r="J22" s="15" t="s">
        <v>35</v>
      </c>
      <c r="K22" s="15" t="s">
        <v>5</v>
      </c>
      <c r="L22" s="15" t="s">
        <v>6</v>
      </c>
      <c r="M22" s="15" t="s">
        <v>36</v>
      </c>
      <c r="N22" s="15" t="s">
        <v>7</v>
      </c>
      <c r="O22" s="15" t="s">
        <v>37</v>
      </c>
      <c r="P22" s="15" t="s">
        <v>0</v>
      </c>
      <c r="Q22" s="15" t="s">
        <v>1</v>
      </c>
      <c r="R22" s="9"/>
    </row>
    <row r="23" spans="1:18" ht="17.25" x14ac:dyDescent="0.25">
      <c r="A23" s="9"/>
      <c r="B23" s="19" t="s">
        <v>3</v>
      </c>
      <c r="C23" s="22" t="s">
        <v>35</v>
      </c>
      <c r="D23" s="15" t="s">
        <v>5</v>
      </c>
      <c r="E23" s="15" t="s">
        <v>6</v>
      </c>
      <c r="F23" s="15" t="s">
        <v>36</v>
      </c>
      <c r="G23" s="15" t="s">
        <v>7</v>
      </c>
      <c r="H23" s="15" t="s">
        <v>37</v>
      </c>
      <c r="I23" s="15" t="s">
        <v>0</v>
      </c>
      <c r="J23" s="15" t="s">
        <v>1</v>
      </c>
      <c r="K23" s="15" t="s">
        <v>33</v>
      </c>
      <c r="L23" s="15" t="s">
        <v>2</v>
      </c>
      <c r="M23" s="15" t="s">
        <v>34</v>
      </c>
      <c r="N23" s="15" t="s">
        <v>3</v>
      </c>
      <c r="O23" s="15" t="s">
        <v>35</v>
      </c>
      <c r="P23" s="15" t="s">
        <v>5</v>
      </c>
      <c r="Q23" s="15" t="s">
        <v>6</v>
      </c>
      <c r="R23" s="9"/>
    </row>
    <row r="24" spans="1:18" ht="17.25" x14ac:dyDescent="0.25">
      <c r="A24" s="9"/>
      <c r="B24" s="20" t="s">
        <v>0</v>
      </c>
      <c r="C24" s="23" t="s">
        <v>1</v>
      </c>
      <c r="D24" s="16" t="s">
        <v>33</v>
      </c>
      <c r="E24" s="16" t="s">
        <v>2</v>
      </c>
      <c r="F24" s="16" t="s">
        <v>34</v>
      </c>
      <c r="G24" s="16" t="s">
        <v>3</v>
      </c>
      <c r="H24" s="16" t="s">
        <v>35</v>
      </c>
      <c r="I24" s="16" t="s">
        <v>5</v>
      </c>
      <c r="J24" s="16" t="s">
        <v>6</v>
      </c>
      <c r="K24" s="16" t="s">
        <v>36</v>
      </c>
      <c r="L24" s="16" t="s">
        <v>7</v>
      </c>
      <c r="M24" s="16" t="s">
        <v>37</v>
      </c>
      <c r="N24" s="16" t="s">
        <v>0</v>
      </c>
      <c r="O24" s="16" t="s">
        <v>1</v>
      </c>
      <c r="P24" s="16" t="s">
        <v>33</v>
      </c>
      <c r="Q24" s="16" t="s">
        <v>2</v>
      </c>
      <c r="R24" s="9"/>
    </row>
    <row r="25" spans="1: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9"/>
      <c r="B38" s="13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6" spans="1:18" x14ac:dyDescent="0.25">
      <c r="C46" s="24" t="s">
        <v>45</v>
      </c>
      <c r="D46" s="8" t="s">
        <v>45</v>
      </c>
    </row>
  </sheetData>
  <conditionalFormatting sqref="B19">
    <cfRule type="expression" dxfId="50" priority="1">
      <formula>"WENN($B$11=ODER($C$5;$D$5;$E$5;$F$5;$G$5;$H$5;$I$5;$J$5);1;0)"</formula>
    </cfRule>
  </conditionalFormatting>
  <conditionalFormatting sqref="B19:Q24">
    <cfRule type="cellIs" dxfId="49" priority="2" operator="equal">
      <formula>$H$15</formula>
    </cfRule>
    <cfRule type="cellIs" dxfId="48" priority="3" operator="equal">
      <formula>$G$15</formula>
    </cfRule>
    <cfRule type="cellIs" dxfId="47" priority="4" operator="equal">
      <formula>$F$15</formula>
    </cfRule>
    <cfRule type="cellIs" dxfId="46" priority="5" operator="equal">
      <formula>$E$15</formula>
    </cfRule>
    <cfRule type="cellIs" dxfId="45" priority="6" operator="equal">
      <formula>$E$15</formula>
    </cfRule>
    <cfRule type="cellIs" dxfId="44" priority="7" operator="equal">
      <formula>$D$15</formula>
    </cfRule>
    <cfRule type="cellIs" dxfId="43" priority="8" operator="equal">
      <formula>$C$15</formula>
    </cfRule>
    <cfRule type="cellIs" dxfId="42" priority="9" operator="equal">
      <formula>$B$15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F63466-F3AE-4453-AE17-6268CD71DEE6}">
          <x14:formula1>
            <xm:f>'Liste Intrvals 1'!$E$4:$E$35</xm:f>
          </x14:formula1>
          <xm:sqref>B9</xm:sqref>
        </x14:dataValidation>
        <x14:dataValidation type="list" allowBlank="1" showInputMessage="1" showErrorMessage="1" xr:uid="{62407550-0414-4590-8150-5566CF6C0AA5}">
          <x14:formula1>
            <xm:f>Listescales!$A$2:$A$13</xm:f>
          </x14:formula1>
          <xm:sqref>B5</xm:sqref>
        </x14:dataValidation>
        <x14:dataValidation type="list" allowBlank="1" showInputMessage="1" showErrorMessage="1" xr:uid="{F624AB8F-F414-4165-967F-7F641B95909B}">
          <x14:formula1>
            <xm:f>Listescales!$H$2:$H$194</xm:f>
          </x14:formula1>
          <xm:sqref>F9:F10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Listescales</vt:lpstr>
      <vt:lpstr>Liste Triads</vt:lpstr>
      <vt:lpstr>Liste Intrvals 1</vt:lpstr>
      <vt:lpstr>Liste Intrvals 2</vt:lpstr>
      <vt:lpstr>Listechords</vt:lpstr>
      <vt:lpstr>Introseite</vt:lpstr>
      <vt:lpstr>Scales</vt:lpstr>
      <vt:lpstr>Triads</vt:lpstr>
      <vt:lpstr>Intervals 1</vt:lpstr>
      <vt:lpstr>Intervals 2</vt:lpstr>
      <vt:lpstr>Chords</vt:lpstr>
      <vt:lpstr>Songstruktur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roger.ricklin</dc:creator>
  <cp:lastModifiedBy>Roger Ricklin</cp:lastModifiedBy>
  <dcterms:created xsi:type="dcterms:W3CDTF">2020-05-05T19:55:40Z</dcterms:created>
  <dcterms:modified xsi:type="dcterms:W3CDTF">2021-03-14T07:49:13Z</dcterms:modified>
</cp:coreProperties>
</file>